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defaultThemeVersion="124226"/>
  <mc:AlternateContent xmlns:mc="http://schemas.openxmlformats.org/markup-compatibility/2006">
    <mc:Choice Requires="x15">
      <x15ac:absPath xmlns:x15ac="http://schemas.microsoft.com/office/spreadsheetml/2010/11/ac" url="F:\MN 11\MN 11 moi 21.12.2020\NGA MN 11\CONG KHAI\CONG THONG TIN DIEN TU\"/>
    </mc:Choice>
  </mc:AlternateContent>
  <xr:revisionPtr revIDLastSave="0" documentId="13_ncr:1_{C08C7860-D681-4D49-98EB-2273FCB68AF6}" xr6:coauthVersionLast="47" xr6:coauthVersionMax="47" xr10:uidLastSave="{00000000-0000-0000-0000-000000000000}"/>
  <bookViews>
    <workbookView xWindow="-120" yWindow="-120" windowWidth="24240" windowHeight="13140" activeTab="3" xr2:uid="{00000000-000D-0000-FFFF-FFFF00000000}"/>
  </bookViews>
  <sheets>
    <sheet name="Bieu 1" sheetId="8" r:id="rId1"/>
    <sheet name="Bieu 2" sheetId="9" r:id="rId2"/>
    <sheet name="Bieu 3" sheetId="10" r:id="rId3"/>
    <sheet name="Bieu 4" sheetId="11" r:id="rId4"/>
  </sheet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7" i="9" l="1"/>
  <c r="C22" i="9"/>
  <c r="C21" i="9"/>
  <c r="C19" i="9"/>
  <c r="C25" i="9"/>
  <c r="C24" i="9"/>
  <c r="E9" i="9"/>
  <c r="E18" i="9" s="1"/>
  <c r="F9" i="9"/>
  <c r="I18" i="9"/>
  <c r="G20" i="9" l="1"/>
  <c r="G18" i="9"/>
  <c r="H20" i="9"/>
  <c r="H18" i="9"/>
  <c r="F20" i="9"/>
  <c r="F18" i="9"/>
  <c r="C23" i="9"/>
  <c r="E20" i="9"/>
  <c r="I20" i="9"/>
  <c r="E37" i="10"/>
  <c r="D25" i="10"/>
  <c r="D24" i="10"/>
  <c r="D23" i="10"/>
  <c r="D22" i="10"/>
  <c r="D21" i="10"/>
  <c r="D20" i="10"/>
  <c r="D19" i="10"/>
  <c r="D17" i="10"/>
  <c r="D16" i="10"/>
  <c r="C20" i="9"/>
  <c r="C16" i="9"/>
  <c r="C15" i="9"/>
  <c r="C14" i="9"/>
  <c r="C12" i="9"/>
  <c r="C9" i="9"/>
  <c r="C18" i="9" l="1"/>
  <c r="C16" i="11"/>
  <c r="G25" i="11" l="1"/>
  <c r="G24" i="11" s="1"/>
  <c r="G23" i="11" s="1"/>
  <c r="G22" i="11" s="1"/>
  <c r="G21" i="11" s="1"/>
  <c r="G20" i="11" s="1"/>
  <c r="F25" i="11"/>
  <c r="E25" i="11"/>
  <c r="E24" i="11" s="1"/>
  <c r="E23" i="11" s="1"/>
  <c r="E22" i="11" s="1"/>
  <c r="E21" i="11" s="1"/>
  <c r="E20" i="11" s="1"/>
  <c r="E19" i="11" s="1"/>
  <c r="E18" i="11" s="1"/>
  <c r="E17" i="11" s="1"/>
  <c r="E16" i="11" s="1"/>
  <c r="E15" i="11" s="1"/>
  <c r="E14" i="11" s="1"/>
  <c r="D25" i="11"/>
  <c r="F24" i="11"/>
  <c r="F23" i="11" s="1"/>
  <c r="F22" i="11" s="1"/>
  <c r="F21" i="11" s="1"/>
  <c r="F20" i="11" s="1"/>
  <c r="F19" i="11" s="1"/>
  <c r="D24" i="11"/>
  <c r="D23" i="11" s="1"/>
  <c r="D22" i="11" s="1"/>
  <c r="D21" i="11" s="1"/>
  <c r="D20" i="11" s="1"/>
  <c r="D19" i="11" s="1"/>
  <c r="D18" i="11" s="1"/>
  <c r="D17" i="11" s="1"/>
  <c r="D16" i="11" s="1"/>
  <c r="D15" i="11" s="1"/>
  <c r="D14" i="11" s="1"/>
  <c r="P16" i="11" l="1"/>
  <c r="O16" i="11"/>
  <c r="N16" i="11"/>
  <c r="M16" i="11"/>
  <c r="L16" i="11"/>
  <c r="K16" i="11"/>
  <c r="J16" i="11"/>
  <c r="I16" i="11"/>
  <c r="H16" i="11"/>
  <c r="H14" i="11" s="1"/>
  <c r="H13" i="11" s="1"/>
  <c r="G16" i="11"/>
  <c r="G14" i="11" s="1"/>
  <c r="G13" i="11" s="1"/>
  <c r="F16" i="11"/>
  <c r="P13" i="11"/>
  <c r="O13" i="11"/>
  <c r="N13" i="11"/>
  <c r="M13" i="11"/>
  <c r="L13" i="11"/>
  <c r="K13" i="11"/>
  <c r="J13" i="11"/>
  <c r="I13" i="11"/>
  <c r="F13" i="11"/>
  <c r="E13" i="11"/>
  <c r="D13" i="11"/>
  <c r="C13" i="11"/>
  <c r="P10" i="11"/>
  <c r="O10" i="11"/>
  <c r="O9" i="11" s="1"/>
  <c r="N10" i="11"/>
  <c r="M10" i="11"/>
  <c r="L10" i="11"/>
  <c r="K10" i="11"/>
  <c r="K9" i="11" s="1"/>
  <c r="J10" i="11"/>
  <c r="I10" i="11"/>
  <c r="H10" i="11"/>
  <c r="G10" i="11"/>
  <c r="F10" i="11"/>
  <c r="E10" i="11"/>
  <c r="E9" i="11" s="1"/>
  <c r="D10" i="11"/>
  <c r="D9" i="11" s="1"/>
  <c r="C9" i="11"/>
  <c r="N9" i="11" l="1"/>
  <c r="J9" i="11"/>
  <c r="M9" i="11"/>
  <c r="G9" i="11"/>
  <c r="I9" i="11"/>
  <c r="P9" i="11"/>
  <c r="H9" i="11"/>
  <c r="L9" i="11"/>
  <c r="F9" i="11"/>
  <c r="A5" i="11"/>
  <c r="A5" i="10"/>
  <c r="A5" i="9"/>
  <c r="A5" i="8"/>
</calcChain>
</file>

<file path=xl/sharedStrings.xml><?xml version="1.0" encoding="utf-8"?>
<sst xmlns="http://schemas.openxmlformats.org/spreadsheetml/2006/main" count="208" uniqueCount="147">
  <si>
    <t>Tổng số</t>
  </si>
  <si>
    <t>STT</t>
  </si>
  <si>
    <t>Nội dung</t>
  </si>
  <si>
    <t>I</t>
  </si>
  <si>
    <t>II</t>
  </si>
  <si>
    <t>III</t>
  </si>
  <si>
    <t>IV</t>
  </si>
  <si>
    <t>V</t>
  </si>
  <si>
    <t>VI</t>
  </si>
  <si>
    <t>CỘNG HÒA XÃ HỘI CHỦ NGHĨA VIỆT NAM</t>
  </si>
  <si>
    <t>Độc lập - Tự do - Hạnh phúc</t>
  </si>
  <si>
    <t xml:space="preserve">    ỦY BAN NHÂN DÂN QUẬN 3</t>
  </si>
  <si>
    <t>THÔNG BÁO</t>
  </si>
  <si>
    <t>Khá</t>
  </si>
  <si>
    <t>Trung bình</t>
  </si>
  <si>
    <t>Kém</t>
  </si>
  <si>
    <t>VII</t>
  </si>
  <si>
    <t>VIII</t>
  </si>
  <si>
    <t>IX</t>
  </si>
  <si>
    <t>Số lượng</t>
  </si>
  <si>
    <t>Bình quân</t>
  </si>
  <si>
    <t>Loại phòng học</t>
  </si>
  <si>
    <t>Phòng học kiên cố</t>
  </si>
  <si>
    <t>Phòng học tạm</t>
  </si>
  <si>
    <t>Phòng học nhờ</t>
  </si>
  <si>
    <t>Số điểm trường</t>
  </si>
  <si>
    <t>X</t>
  </si>
  <si>
    <t>XI</t>
  </si>
  <si>
    <t>XII</t>
  </si>
  <si>
    <t>XIII</t>
  </si>
  <si>
    <t>XIV</t>
  </si>
  <si>
    <t>Nhà vệ sinh</t>
  </si>
  <si>
    <t>Dùng cho giáo viên</t>
  </si>
  <si>
    <t>Dùng cho học sinh</t>
  </si>
  <si>
    <t>Chung</t>
  </si>
  <si>
    <t>Nam/Nữ</t>
  </si>
  <si>
    <t>Đạt chuẩn vệ sinh*</t>
  </si>
  <si>
    <t>Chưa đạt chuẩn vệ sinh*</t>
  </si>
  <si>
    <t>Có</t>
  </si>
  <si>
    <t>Không</t>
  </si>
  <si>
    <t>XV</t>
  </si>
  <si>
    <t>Nguồn nước sinh hoạt hợp vệ sinh</t>
  </si>
  <si>
    <t>XVI</t>
  </si>
  <si>
    <t>Nguồn điện (lưới, phát điện riêng)</t>
  </si>
  <si>
    <t>Kết nối internet</t>
  </si>
  <si>
    <t>Tường rào xây</t>
  </si>
  <si>
    <t>Trình độ đào tạo</t>
  </si>
  <si>
    <t>Hạng chức danh nghề nghiệp</t>
  </si>
  <si>
    <t>Chuẩn nghề nghiệp</t>
  </si>
  <si>
    <t>TS</t>
  </si>
  <si>
    <t>ThS</t>
  </si>
  <si>
    <t>ĐH</t>
  </si>
  <si>
    <t>CĐ</t>
  </si>
  <si>
    <t>TC</t>
  </si>
  <si>
    <t>Dưới TC</t>
  </si>
  <si>
    <t>Hạng III</t>
  </si>
  <si>
    <t>Hạng II</t>
  </si>
  <si>
    <t>Xuất sắc</t>
  </si>
  <si>
    <t>Tổng số giáo viên, cán bộ quản lý và nhân viên</t>
  </si>
  <si>
    <t>Giáo viên</t>
  </si>
  <si>
    <t>Cán bộ quản lý</t>
  </si>
  <si>
    <t>Hiệu trưởng</t>
  </si>
  <si>
    <t>Phó hiệu trưởng</t>
  </si>
  <si>
    <t>Nhân viên</t>
  </si>
  <si>
    <t>Nhân viên văn thư</t>
  </si>
  <si>
    <t>Nhân viên kế toán</t>
  </si>
  <si>
    <t>Thủ quỹ</t>
  </si>
  <si>
    <t>Nhân viên y tế</t>
  </si>
  <si>
    <t>HIỆU TRƯỞNG</t>
  </si>
  <si>
    <t>Nhà trẻ</t>
  </si>
  <si>
    <t>Mẫu giáo</t>
  </si>
  <si>
    <t>Chất lượng nuôi dưỡng chăm sóc giáo dục trẻ dự kiến đạt được</t>
  </si>
  <si>
    <t>Chương trình giáo dục mầm non của nhà trường thực hiện</t>
  </si>
  <si>
    <t>Kết quả đạt được trên trẻ theo các lĩnh vực phát triển</t>
  </si>
  <si>
    <t>Các hoạt động hỗ trợ chăm sóc giáo dục trẻ ở cơ sở giáo dục mầm non</t>
  </si>
  <si>
    <t>Tổng số trẻ em</t>
  </si>
  <si>
    <t>3-12 tháng tuổi</t>
  </si>
  <si>
    <t>13-24 tháng tuổi</t>
  </si>
  <si>
    <t>25-36 tháng tuổi</t>
  </si>
  <si>
    <t>3-4 tuổi</t>
  </si>
  <si>
    <t>4-5 tuổi</t>
  </si>
  <si>
    <t>5-6 tuổi</t>
  </si>
  <si>
    <t>Số trẻ em nhóm ghép</t>
  </si>
  <si>
    <t>Số trẻ em học 1 buổi/ngày</t>
  </si>
  <si>
    <t>Số trẻ em học 2 buổi/ngày</t>
  </si>
  <si>
    <t>Số trẻ em khuyết tật học hòa nhập</t>
  </si>
  <si>
    <t>Số trẻ em được tổ chức ăn bán trú</t>
  </si>
  <si>
    <t>Số trẻ em được kiểm tra định kỳ sức khỏe</t>
  </si>
  <si>
    <t>Số trẻ em được theo dõi sức khỏe bằng biểu đồ tăng trưởng</t>
  </si>
  <si>
    <t>Kết quả phát triển sức khỏe của trẻ em</t>
  </si>
  <si>
    <t>Số trẻ cân nặng bình thường</t>
  </si>
  <si>
    <t>Số trẻ suy dinh dưỡng thể nhẹ cân</t>
  </si>
  <si>
    <t>Số trẻ có chiều cao bình thường</t>
  </si>
  <si>
    <t>Số trẻ suy dinh dưỡng thể thấp còi</t>
  </si>
  <si>
    <t>Số trẻ thừa cân béo phì</t>
  </si>
  <si>
    <t>Số trẻ em học các chương trình chăm sóc giáo dục</t>
  </si>
  <si>
    <t>Chương trình giáo dục nhà trẻ</t>
  </si>
  <si>
    <t>Chương trình giáo dục mẫu giáo</t>
  </si>
  <si>
    <t>Tổng số phòng</t>
  </si>
  <si>
    <r>
      <t>Số m</t>
    </r>
    <r>
      <rPr>
        <vertAlign val="superscript"/>
        <sz val="10"/>
        <color rgb="FF000000"/>
        <rFont val="Arial"/>
        <family val="2"/>
      </rPr>
      <t>2</t>
    </r>
    <r>
      <rPr>
        <sz val="10"/>
        <color rgb="FF000000"/>
        <rFont val="Arial"/>
        <family val="2"/>
      </rPr>
      <t>/trẻ em</t>
    </r>
  </si>
  <si>
    <t>-</t>
  </si>
  <si>
    <t>Phòng học bán kiên cố</t>
  </si>
  <si>
    <r>
      <t xml:space="preserve">Tổng diện tích đất toàn trường </t>
    </r>
    <r>
      <rPr>
        <sz val="10"/>
        <color rgb="FF000000"/>
        <rFont val="Arial"/>
        <family val="2"/>
      </rPr>
      <t>(m</t>
    </r>
    <r>
      <rPr>
        <vertAlign val="superscript"/>
        <sz val="10"/>
        <color rgb="FF000000"/>
        <rFont val="Arial"/>
        <family val="2"/>
      </rPr>
      <t>2</t>
    </r>
    <r>
      <rPr>
        <sz val="10"/>
        <color rgb="FF000000"/>
        <rFont val="Arial"/>
        <family val="2"/>
      </rPr>
      <t>)</t>
    </r>
  </si>
  <si>
    <r>
      <t xml:space="preserve">Tổng diện tích sân chơi </t>
    </r>
    <r>
      <rPr>
        <sz val="10"/>
        <color rgb="FF000000"/>
        <rFont val="Arial"/>
        <family val="2"/>
      </rPr>
      <t>(m</t>
    </r>
    <r>
      <rPr>
        <vertAlign val="superscript"/>
        <sz val="10"/>
        <color rgb="FF000000"/>
        <rFont val="Arial"/>
        <family val="2"/>
      </rPr>
      <t>2</t>
    </r>
    <r>
      <rPr>
        <sz val="10"/>
        <color rgb="FF000000"/>
        <rFont val="Arial"/>
        <family val="2"/>
      </rPr>
      <t>)</t>
    </r>
  </si>
  <si>
    <t>Tổng diện tích một số loại phòng</t>
  </si>
  <si>
    <r>
      <t>Diện tích phòng sinh hoạt chung (m</t>
    </r>
    <r>
      <rPr>
        <vertAlign val="superscript"/>
        <sz val="10"/>
        <color rgb="FF000000"/>
        <rFont val="Arial"/>
        <family val="2"/>
      </rPr>
      <t>2</t>
    </r>
    <r>
      <rPr>
        <sz val="10"/>
        <color rgb="FF000000"/>
        <rFont val="Arial"/>
        <family val="2"/>
      </rPr>
      <t>)</t>
    </r>
  </si>
  <si>
    <r>
      <t>Diện tích phòng ngủ (m</t>
    </r>
    <r>
      <rPr>
        <vertAlign val="superscript"/>
        <sz val="10"/>
        <color rgb="FF000000"/>
        <rFont val="Arial"/>
        <family val="2"/>
      </rPr>
      <t>2</t>
    </r>
    <r>
      <rPr>
        <sz val="10"/>
        <color rgb="FF000000"/>
        <rFont val="Arial"/>
        <family val="2"/>
      </rPr>
      <t>)</t>
    </r>
  </si>
  <si>
    <r>
      <t>Diện tích phòng vệ sinh (m</t>
    </r>
    <r>
      <rPr>
        <vertAlign val="superscript"/>
        <sz val="10"/>
        <color rgb="FF000000"/>
        <rFont val="Arial"/>
        <family val="2"/>
      </rPr>
      <t>2</t>
    </r>
    <r>
      <rPr>
        <sz val="10"/>
        <color rgb="FF000000"/>
        <rFont val="Arial"/>
        <family val="2"/>
      </rPr>
      <t>)</t>
    </r>
  </si>
  <si>
    <r>
      <t>Diện tích hiên chơi (m</t>
    </r>
    <r>
      <rPr>
        <vertAlign val="superscript"/>
        <sz val="10"/>
        <color rgb="FF000000"/>
        <rFont val="Arial"/>
        <family val="2"/>
      </rPr>
      <t>2</t>
    </r>
    <r>
      <rPr>
        <sz val="10"/>
        <color rgb="FF000000"/>
        <rFont val="Arial"/>
        <family val="2"/>
      </rPr>
      <t>)</t>
    </r>
  </si>
  <si>
    <r>
      <t>Diện tích phòng giáo dục thể chất (m</t>
    </r>
    <r>
      <rPr>
        <i/>
        <vertAlign val="superscript"/>
        <sz val="10"/>
        <color rgb="FF000000"/>
        <rFont val="Arial"/>
        <family val="2"/>
      </rPr>
      <t>2</t>
    </r>
    <r>
      <rPr>
        <i/>
        <sz val="10"/>
        <color rgb="FF000000"/>
        <rFont val="Arial"/>
        <family val="2"/>
      </rPr>
      <t>)</t>
    </r>
  </si>
  <si>
    <r>
      <t>Diện tích phòng giáo dục nghệ thuật hoặc phòng đa chức năng (m</t>
    </r>
    <r>
      <rPr>
        <i/>
        <vertAlign val="superscript"/>
        <sz val="10"/>
        <color rgb="FF000000"/>
        <rFont val="Arial"/>
        <family val="2"/>
      </rPr>
      <t>2</t>
    </r>
    <r>
      <rPr>
        <i/>
        <sz val="10"/>
        <color rgb="FF000000"/>
        <rFont val="Arial"/>
        <family val="2"/>
      </rPr>
      <t>)</t>
    </r>
  </si>
  <si>
    <r>
      <t>Diện tích nhà bếp và kho (m</t>
    </r>
    <r>
      <rPr>
        <vertAlign val="superscript"/>
        <sz val="10"/>
        <color rgb="FF000000"/>
        <rFont val="Arial"/>
        <family val="2"/>
      </rPr>
      <t>2</t>
    </r>
    <r>
      <rPr>
        <sz val="10"/>
        <color rgb="FF000000"/>
        <rFont val="Arial"/>
        <family val="2"/>
      </rPr>
      <t>)</t>
    </r>
  </si>
  <si>
    <r>
      <t xml:space="preserve">Tổng số thiết bị, đồ dùng, đồ chơi tối thiểu </t>
    </r>
    <r>
      <rPr>
        <sz val="10"/>
        <color rgb="FF000000"/>
        <rFont val="Arial"/>
        <family val="2"/>
      </rPr>
      <t>(Đơn vị tính: bộ)</t>
    </r>
  </si>
  <si>
    <t>Số bộ thiết bị, đồ dùng, đồ chơi tối thiểu hiện có theo quy định</t>
  </si>
  <si>
    <t>Số bộ thiết bị, đồ dùng, đồ chơi tối thiểu còn thiếu so với quy định</t>
  </si>
  <si>
    <t>Tổng số đồ chơi ngoài trời</t>
  </si>
  <si>
    <t>Tổng số thiết bị điện tử-tin học đang được sử dụng phục vụ học tập (máy vi tính, máy chiếu, máy ảnh kỹ thuật số v.v... )</t>
  </si>
  <si>
    <r>
      <t xml:space="preserve">Tổng số thiết bị phục vụ giáo dục khác </t>
    </r>
    <r>
      <rPr>
        <sz val="10"/>
        <color rgb="FF000000"/>
        <rFont val="Arial"/>
        <family val="2"/>
      </rPr>
      <t>(Liệt kê các thiết bị ngoài danh mục tối thiểu theo quy định)</t>
    </r>
  </si>
  <si>
    <r>
      <t>Số lượng(m</t>
    </r>
    <r>
      <rPr>
        <vertAlign val="superscript"/>
        <sz val="10"/>
        <color rgb="FF000000"/>
        <rFont val="Arial"/>
        <family val="2"/>
      </rPr>
      <t>2</t>
    </r>
    <r>
      <rPr>
        <sz val="10"/>
        <color rgb="FF000000"/>
        <rFont val="Arial"/>
        <family val="2"/>
      </rPr>
      <t>)</t>
    </r>
  </si>
  <si>
    <t>(*Theo Quyết định số 14/2008/QĐ-BGDĐT ngày 07/4/2008 của Bộ trưởng Bộ Giáo dục và Đào tạo ban hành Điều lệ Trường mầm non và Thông tư số 27/2011/TT-BYT ngày 24/6/2011 của Bộ Y tế ban hành quy chuẩn kỹ thuật quốc gia về nhà tiêu- điều kiện bảo đảm hợp vệ sinh)</t>
  </si>
  <si>
    <t>Trang thông tin điện tử (website) của cơ sở giáo dục</t>
  </si>
  <si>
    <t>..</t>
  </si>
  <si>
    <t>....</t>
  </si>
  <si>
    <t>Hạng IV</t>
  </si>
  <si>
    <t>Nhân viên khác</t>
  </si>
  <si>
    <t>Trong đó</t>
  </si>
  <si>
    <t>Bảo vệ</t>
  </si>
  <si>
    <t>Cấp dưỡng</t>
  </si>
  <si>
    <t>Nhân viên phục vụ</t>
  </si>
  <si>
    <t>- Khỏe mạnh, cân nặng và chiều cao phát triển bình thường theo lứa tuổi.                                       - Thực hiện được vận động theo lứa tuổii</t>
  </si>
  <si>
    <t>- Có khả năng làm được một số việc tự phục vụ trong ăn, ngủ và vệ sinh cá nhân.                           - Biết bảo vệ an toàn cho bản thân.                                            -Thích tìm hiểu, khám phá thế giới xung quanh                                  - Có khả năng quan sát, nhận xét, ghi nhớ và diễn đạt hiểu biết bằng những câu hỏi giản đơn.               -Có một số hiểu biết ban đầu về bản thân và ca1cc sự vật, hiện tượng gần gũi quen thuộc.            - Biết hỏi và trả lời một số câu hỏi đơn giản bằng lời nói, cử chỉ.   - Sử dụng lời nói để giao tiếp, diễn đạt nhu cầu.                          - Có khả năng cảm nhận và biểu lộ cảm xúc với con người, sự vật gần gũi.</t>
  </si>
  <si>
    <t>- Đảm bảo các điều kiện về môi trường vật chất cho trẻ hoạt động:                                           - Trẻ được sử dụng bàn ghế hợp qui cách.                                     - Đảm bảo 100% nước sạch cho trẻ uống.                                      - Có đẩy đủ trang thiết bị đồ chơi phục vụ chăm sóc nuôi dưỡng, ĐDĐC, đồ dùng học tập phục vụ công tác giáo dục.                        - Sân chơi, thiết bị đồ chơi ngoài trời được trang bị phù hợp với độ tuổi nhà trẻ.                                 - Môi trường chăm sóc, giáo dục đảm bảo an toàn về mặt tâm lí, tạo thuận lợi giáo dục các kĩ năng xã hội cho trẻ. Hành vi, cử trỏ, lời nói, thái độ của giáo viên đối với trẻ và những người khác luôn mẫu mực để trẻ noi theo.</t>
  </si>
  <si>
    <t>Trần Thị Thu Phương</t>
  </si>
  <si>
    <t xml:space="preserve">247 bộ/11 nhóm </t>
  </si>
  <si>
    <t>1 bảng tương tác/11 lớp</t>
  </si>
  <si>
    <t>Bảng tương tác</t>
  </si>
  <si>
    <t>1/11</t>
  </si>
  <si>
    <t xml:space="preserve">       TRƯỜNG MẦM NON 11</t>
  </si>
  <si>
    <t xml:space="preserve">         TRƯỜNG MẦM NON 11</t>
  </si>
  <si>
    <t xml:space="preserve">61 bộ/3 sân </t>
  </si>
  <si>
    <t xml:space="preserve">      TRƯỜNG MẦM NON 11</t>
  </si>
  <si>
    <t>Chương trình giáo dục mầm non (Ban hành kèm thông tư 28/2016/TT-BGDĐT ngày 30 tháng 12 năm 2016 của Bộ trưởng Bộ Giáo dục và Đào Tạo)</t>
  </si>
  <si>
    <t>- Khỏe mạnh, cân nặng và chiều cao phát triển bình thường theo lứa tuổi.                                               - Thực hiện được các vận động theo cơ bãn một cách vững vàng, đúng tư thế</t>
  </si>
  <si>
    <t>- Có khả năng làm được một số việc tự phục vụ trong ăn, ngủ và vệ sinh cá nhân.                           - Có một số thói quen, kĩ năng tốt trong ăn uống, giữ gìn sức khỏe và dảm bảo sự an toàn của bản thân                                            -Có khã năng phối hợp các giác quan và vận động; biết định hướng trong không gian.                                               - Có khả năng quan sát, nhận xét, ghi nhớ và diễn đạt hiểu biết bằng những câu hỏi giản đơn.     - Ham hiểu biết, thích khám phá, tìm tòi các sự vật hiện tượng xung quanh.         - Có khả năng quan sát, so sánh, phân loại, phán đoán, chú ý, ghi nhớ có chủ đích.                                   - Có khả năng phát hiện và giải quyết vấn đề đơn giản theo những cách khác nhau.                              - Có một số hiểu biết ban đầu về con người, sự vật, hiện tượng xung quanh và một số khái niệm sơ đẳng về toán.                                          - Có khả năng lắng nghe, hiểu lời nói trong giao tiếp hằng ngày - Có khả năng biểu đạt bằng nhiều cách khác nhau (lời nói, nét mặt, cử chỉ, điệu bộ..).                                              -Có một số kĩ năng ban đầu về việc đọc và viết.                                    - Có ý thức về bản thân, có khả năng nhận biết và thể hiện tình cảm với con người, sự vật, hiện tượng xung quanh.                                    - Có một số kĩ năng sống : tôn trọng, hợp tác, thân thiện, quan tâm, chia sẽ....                                       - Có khả năng cảm nhận vẻ đẹp trong thiên nhiên, cuộc sống và trong các tác phẩm nghệ thuật.        -Có khả năng thể hiện cảm xúc, sáng tạo trong các hoạt động âm nhạc, tạo hình.</t>
  </si>
  <si>
    <t>- Đảm bảo các điều kiện về môi trường vật chất cho trẻ hoạt động:                                                         - Trẻ được sử dụng bàn ghế hợp qui cách.                                             - Đảm bảo 100% nước sạch cho trẻ uống.                                              - Có đẩy đủ trang thiết bị đồ chơi phục vụ chăm sóc nuôi dưỡng, ĐDĐC, đồ dùng học tập phục vụ công tác giáo dục.                           - Sân chơi, thiết bị đồ chơi ngoài trời được trang bị phù hợp với độ tuổi mẫu giáo.                                        - Môi trường chăm sóc, giáo dục đảm bảo an toàn về mặt tâm lí, tạo thuận lợi giáo dục các kĩ năng xã hội cho trẻ. Hành vi, cử trỏ, lời nói, thái độ của giáo viên đối với trẻ và những người khác luôn mẫu mực để trẻ noi theo.</t>
  </si>
  <si>
    <t>2023-2024</t>
  </si>
  <si>
    <t>Quận 3, ngày 30 tháng 8 năm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</si>
</sst>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33" x14ac:knownFonts="1">
    <font>
      <sz val="10"/>
      <name val="Arial"/>
    </font>
    <font>
      <b/>
      <sz val="12"/>
      <name val="Times New Roman"/>
      <family val="1"/>
    </font>
    <font>
      <sz val="12"/>
      <name val="Times New Roman"/>
      <family val="1"/>
    </font>
    <font>
      <sz val="11"/>
      <name val="Times New Roman"/>
      <family val="1"/>
    </font>
    <font>
      <b/>
      <sz val="11"/>
      <name val="Times New Roman"/>
      <family val="1"/>
    </font>
    <font>
      <sz val="10"/>
      <name val="Arial"/>
      <family val="2"/>
      <charset val="163"/>
    </font>
    <font>
      <b/>
      <sz val="14"/>
      <name val="Times New Roman"/>
      <family val="1"/>
    </font>
    <font>
      <b/>
      <u/>
      <sz val="12"/>
      <name val="Times New Roman"/>
      <family val="1"/>
    </font>
    <font>
      <sz val="12"/>
      <color rgb="FF000000"/>
      <name val="Times New Roman"/>
      <family val="1"/>
    </font>
    <font>
      <sz val="8"/>
      <name val="Arial"/>
      <family val="2"/>
    </font>
    <font>
      <i/>
      <sz val="12"/>
      <name val="Times New Roman"/>
      <family val="1"/>
    </font>
    <font>
      <sz val="8"/>
      <name val="Arial"/>
    </font>
    <font>
      <b/>
      <sz val="12"/>
      <color rgb="FF000000"/>
      <name val="Times New Roman"/>
      <family val="1"/>
    </font>
    <font>
      <i/>
      <sz val="11"/>
      <name val="Times New Roman"/>
      <family val="1"/>
    </font>
    <font>
      <sz val="12"/>
      <color theme="0"/>
      <name val="Times New Roman"/>
      <family val="1"/>
    </font>
    <font>
      <b/>
      <sz val="10"/>
      <name val="Arial"/>
      <family val="2"/>
    </font>
    <font>
      <sz val="10"/>
      <name val="Arial"/>
      <family val="2"/>
    </font>
    <font>
      <b/>
      <sz val="10"/>
      <color rgb="FF000000"/>
      <name val="Arial"/>
      <family val="2"/>
    </font>
    <font>
      <sz val="10"/>
      <color rgb="FF000000"/>
      <name val="Arial"/>
      <family val="2"/>
    </font>
    <font>
      <i/>
      <sz val="10"/>
      <color rgb="FF000000"/>
      <name val="Arial"/>
      <family val="2"/>
    </font>
    <font>
      <i/>
      <sz val="12"/>
      <color rgb="FF000000"/>
      <name val="Times New Roman"/>
      <family val="1"/>
    </font>
    <font>
      <vertAlign val="superscript"/>
      <sz val="10"/>
      <color rgb="FF000000"/>
      <name val="Arial"/>
      <family val="2"/>
    </font>
    <font>
      <i/>
      <vertAlign val="superscript"/>
      <sz val="10"/>
      <color rgb="FF000000"/>
      <name val="Arial"/>
      <family val="2"/>
    </font>
    <font>
      <sz val="10"/>
      <name val="Arial"/>
    </font>
    <font>
      <b/>
      <sz val="12"/>
      <color theme="1"/>
      <name val="Times New Roman"/>
      <family val="1"/>
    </font>
    <font>
      <sz val="12"/>
      <color theme="1"/>
      <name val="Times New Roman"/>
      <family val="1"/>
    </font>
    <font>
      <b/>
      <u/>
      <sz val="12"/>
      <color theme="1"/>
      <name val="Times New Roman"/>
      <family val="1"/>
    </font>
    <font>
      <b/>
      <sz val="14"/>
      <color theme="1"/>
      <name val="Times New Roman"/>
      <family val="1"/>
    </font>
    <font>
      <b/>
      <sz val="13"/>
      <color theme="1"/>
      <name val="Times New Roman"/>
      <family val="1"/>
    </font>
    <font>
      <sz val="10"/>
      <color theme="1"/>
      <name val="Arial"/>
      <family val="2"/>
    </font>
    <font>
      <b/>
      <sz val="10"/>
      <color theme="1"/>
      <name val="Arial"/>
      <family val="2"/>
    </font>
    <font>
      <i/>
      <sz val="10"/>
      <color theme="1"/>
      <name val="Arial"/>
      <family val="2"/>
    </font>
    <font>
      <i/>
      <sz val="12"/>
      <color theme="1"/>
      <name val="Times New Roman"/>
      <family val="1"/>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bottom/>
      <diagonal/>
    </border>
  </borders>
  <cellStyleXfs count="4">
    <xf numFmtId="0" fontId="0" fillId="0" borderId="0"/>
    <xf numFmtId="43" fontId="5" fillId="0" borderId="0" applyFont="0" applyFill="0" applyBorder="0" applyAlignment="0" applyProtection="0"/>
    <xf numFmtId="0" fontId="5" fillId="0" borderId="0"/>
    <xf numFmtId="43" fontId="23" fillId="0" borderId="0" applyFont="0" applyFill="0" applyBorder="0" applyAlignment="0" applyProtection="0"/>
  </cellStyleXfs>
  <cellXfs count="70">
    <xf numFmtId="0" fontId="0" fillId="0" borderId="0" xfId="0"/>
    <xf numFmtId="0" fontId="2" fillId="0" borderId="0" xfId="0" applyFont="1"/>
    <xf numFmtId="0" fontId="1" fillId="0" borderId="0" xfId="0" applyFont="1"/>
    <xf numFmtId="0" fontId="8" fillId="2" borderId="1" xfId="0" applyFont="1" applyFill="1" applyBorder="1" applyAlignment="1">
      <alignment vertical="center" wrapText="1"/>
    </xf>
    <xf numFmtId="0" fontId="1" fillId="0" borderId="0" xfId="0" applyFont="1" applyAlignment="1">
      <alignment horizontal="center"/>
    </xf>
    <xf numFmtId="0" fontId="12" fillId="2" borderId="1" xfId="0" applyFont="1" applyFill="1" applyBorder="1" applyAlignment="1">
      <alignment vertical="center" wrapText="1"/>
    </xf>
    <xf numFmtId="0" fontId="3" fillId="0" borderId="0" xfId="0" applyFont="1"/>
    <xf numFmtId="0" fontId="4" fillId="0" borderId="2" xfId="0" applyFont="1" applyBorder="1" applyAlignment="1">
      <alignment horizontal="center" vertical="center" wrapText="1"/>
    </xf>
    <xf numFmtId="0" fontId="14" fillId="0" borderId="0" xfId="0" applyFont="1" applyAlignment="1" applyProtection="1">
      <alignment horizontal="center"/>
      <protection locked="0"/>
    </xf>
    <xf numFmtId="0" fontId="8"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1" xfId="0" applyFont="1" applyFill="1" applyBorder="1" applyAlignment="1">
      <alignment vertical="center" wrapText="1"/>
    </xf>
    <xf numFmtId="0" fontId="6" fillId="0" borderId="0" xfId="0" applyFont="1" applyAlignment="1">
      <alignment wrapText="1"/>
    </xf>
    <xf numFmtId="0" fontId="10" fillId="0" borderId="0" xfId="0" applyFont="1" applyProtection="1">
      <protection locked="0"/>
    </xf>
    <xf numFmtId="0" fontId="1" fillId="0" borderId="0" xfId="0" applyFont="1" applyProtection="1">
      <protection locked="0"/>
    </xf>
    <xf numFmtId="0" fontId="7" fillId="0" borderId="0" xfId="0" applyFont="1"/>
    <xf numFmtId="0" fontId="17" fillId="2" borderId="1" xfId="0" applyFont="1" applyFill="1" applyBorder="1" applyAlignment="1">
      <alignment vertical="center" wrapText="1"/>
    </xf>
    <xf numFmtId="0" fontId="19" fillId="2" borderId="1" xfId="0" applyFont="1" applyFill="1" applyBorder="1" applyAlignment="1">
      <alignment vertical="center" wrapText="1"/>
    </xf>
    <xf numFmtId="0" fontId="20" fillId="2" borderId="1" xfId="0" applyFont="1" applyFill="1" applyBorder="1" applyAlignment="1">
      <alignment vertical="center" wrapText="1"/>
    </xf>
    <xf numFmtId="0" fontId="16" fillId="2" borderId="1" xfId="0" applyFont="1" applyFill="1" applyBorder="1" applyAlignment="1">
      <alignment horizontal="center" vertical="center" wrapText="1"/>
    </xf>
    <xf numFmtId="0" fontId="3" fillId="0" borderId="2" xfId="0" applyFont="1" applyBorder="1" applyAlignment="1">
      <alignment vertical="center" wrapText="1"/>
    </xf>
    <xf numFmtId="0" fontId="3" fillId="0" borderId="2" xfId="0" applyFont="1" applyBorder="1" applyAlignment="1" applyProtection="1">
      <alignment horizontal="center" vertical="center" wrapText="1"/>
      <protection locked="0"/>
    </xf>
    <xf numFmtId="0" fontId="13" fillId="0" borderId="3" xfId="0" applyFont="1" applyBorder="1" applyAlignment="1">
      <alignment horizontal="center" vertical="center" wrapText="1"/>
    </xf>
    <xf numFmtId="0" fontId="13" fillId="0" borderId="0" xfId="0" applyFont="1" applyAlignment="1">
      <alignment horizontal="center" vertical="center" wrapText="1"/>
    </xf>
    <xf numFmtId="0" fontId="6" fillId="0" borderId="0" xfId="0" applyFont="1"/>
    <xf numFmtId="0" fontId="2" fillId="0" borderId="0" xfId="0" applyFont="1" applyProtection="1">
      <protection locked="0"/>
    </xf>
    <xf numFmtId="0" fontId="8" fillId="2" borderId="1" xfId="0" quotePrefix="1" applyFont="1" applyFill="1" applyBorder="1" applyAlignment="1">
      <alignment vertical="center" wrapText="1"/>
    </xf>
    <xf numFmtId="164" fontId="8" fillId="2" borderId="1" xfId="3" applyNumberFormat="1" applyFont="1" applyFill="1" applyBorder="1" applyAlignment="1">
      <alignment horizontal="center" vertical="center" wrapText="1"/>
    </xf>
    <xf numFmtId="164" fontId="8" fillId="3" borderId="1" xfId="3" applyNumberFormat="1" applyFont="1" applyFill="1" applyBorder="1" applyAlignment="1">
      <alignment horizontal="center" vertical="center" wrapText="1"/>
    </xf>
    <xf numFmtId="2" fontId="18" fillId="2" borderId="1" xfId="0" applyNumberFormat="1" applyFont="1" applyFill="1" applyBorder="1" applyAlignment="1">
      <alignment horizontal="center" vertical="center" wrapText="1"/>
    </xf>
    <xf numFmtId="43" fontId="0" fillId="0" borderId="0" xfId="0" applyNumberFormat="1" applyAlignment="1">
      <alignment horizontal="right"/>
    </xf>
    <xf numFmtId="43" fontId="18" fillId="2" borderId="1" xfId="3" applyFont="1" applyFill="1" applyBorder="1" applyAlignment="1">
      <alignment horizontal="center" vertical="center" wrapText="1"/>
    </xf>
    <xf numFmtId="43" fontId="18" fillId="2" borderId="1" xfId="3" applyFont="1" applyFill="1" applyBorder="1" applyAlignment="1">
      <alignment vertical="center" wrapText="1"/>
    </xf>
    <xf numFmtId="16" fontId="18" fillId="2" borderId="1" xfId="0" quotePrefix="1" applyNumberFormat="1" applyFont="1" applyFill="1" applyBorder="1" applyAlignment="1">
      <alignment horizontal="center" vertical="center" wrapText="1"/>
    </xf>
    <xf numFmtId="0" fontId="24" fillId="0" borderId="0" xfId="0" applyFont="1"/>
    <xf numFmtId="0" fontId="25" fillId="0" borderId="0" xfId="0" applyFont="1"/>
    <xf numFmtId="0" fontId="29" fillId="2" borderId="1"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2" borderId="1" xfId="0" applyFont="1" applyFill="1" applyBorder="1" applyAlignment="1">
      <alignment vertical="center" wrapText="1"/>
    </xf>
    <xf numFmtId="164" fontId="29" fillId="2" borderId="1" xfId="3" applyNumberFormat="1" applyFont="1" applyFill="1" applyBorder="1" applyAlignment="1">
      <alignment horizontal="center" vertical="center" wrapText="1"/>
    </xf>
    <xf numFmtId="0" fontId="29" fillId="2" borderId="1" xfId="0" applyFont="1" applyFill="1" applyBorder="1" applyAlignment="1">
      <alignment vertical="center" wrapText="1"/>
    </xf>
    <xf numFmtId="0" fontId="31" fillId="2" borderId="1" xfId="0" applyFont="1" applyFill="1" applyBorder="1" applyAlignment="1">
      <alignment vertical="center" wrapText="1"/>
    </xf>
    <xf numFmtId="164" fontId="31" fillId="2" borderId="1" xfId="3" applyNumberFormat="1" applyFont="1" applyFill="1" applyBorder="1" applyAlignment="1">
      <alignment horizontal="center" vertical="center" wrapText="1"/>
    </xf>
    <xf numFmtId="0" fontId="31" fillId="2" borderId="1" xfId="0" applyFont="1" applyFill="1" applyBorder="1" applyAlignment="1">
      <alignment horizontal="center" vertical="center" wrapText="1"/>
    </xf>
    <xf numFmtId="164" fontId="2" fillId="0" borderId="0" xfId="0" applyNumberFormat="1" applyFont="1"/>
    <xf numFmtId="0" fontId="1" fillId="0" borderId="0" xfId="0" applyFont="1" applyAlignment="1" applyProtection="1">
      <alignment horizontal="center"/>
      <protection locked="0"/>
    </xf>
    <xf numFmtId="0" fontId="1" fillId="0" borderId="0" xfId="0" applyFont="1" applyAlignment="1">
      <alignment horizontal="center"/>
    </xf>
    <xf numFmtId="0" fontId="7" fillId="0" borderId="0" xfId="0" applyFont="1" applyAlignment="1">
      <alignment horizontal="center"/>
    </xf>
    <xf numFmtId="0" fontId="6" fillId="0" borderId="0" xfId="0" applyFont="1" applyAlignment="1">
      <alignment horizontal="center"/>
    </xf>
    <xf numFmtId="0" fontId="6" fillId="0" borderId="0" xfId="0" applyFont="1" applyAlignment="1">
      <alignment horizontal="center" wrapText="1"/>
    </xf>
    <xf numFmtId="0" fontId="10" fillId="0" borderId="0" xfId="0" applyFont="1" applyAlignment="1" applyProtection="1">
      <alignment horizontal="center"/>
      <protection locked="0"/>
    </xf>
    <xf numFmtId="0" fontId="2" fillId="0" borderId="0" xfId="0" applyFont="1" applyAlignment="1" applyProtection="1">
      <alignment horizontal="center"/>
      <protection locked="0"/>
    </xf>
    <xf numFmtId="0" fontId="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0" xfId="0" applyFont="1" applyAlignment="1">
      <alignment horizontal="center" vertical="center" wrapText="1"/>
    </xf>
    <xf numFmtId="0" fontId="25" fillId="0" borderId="0" xfId="0" applyFont="1" applyAlignment="1">
      <alignment horizontal="center"/>
    </xf>
    <xf numFmtId="0" fontId="24" fillId="0" borderId="0" xfId="0" applyFont="1" applyAlignment="1" applyProtection="1">
      <alignment horizontal="center"/>
      <protection locked="0"/>
    </xf>
    <xf numFmtId="0" fontId="32" fillId="0" borderId="0" xfId="0" applyFont="1" applyAlignment="1" applyProtection="1">
      <alignment horizontal="center"/>
      <protection locked="0"/>
    </xf>
    <xf numFmtId="0" fontId="29" fillId="2" borderId="1" xfId="0" applyFont="1" applyFill="1" applyBorder="1" applyAlignment="1">
      <alignment horizontal="center" vertical="center" wrapText="1"/>
    </xf>
    <xf numFmtId="0" fontId="24" fillId="0" borderId="0" xfId="0" applyFont="1" applyAlignment="1">
      <alignment horizontal="center"/>
    </xf>
    <xf numFmtId="0" fontId="26" fillId="0" borderId="0" xfId="0" applyFont="1" applyAlignment="1">
      <alignment horizontal="center"/>
    </xf>
    <xf numFmtId="0" fontId="27" fillId="0" borderId="0" xfId="0" applyFont="1" applyAlignment="1">
      <alignment horizontal="center"/>
    </xf>
    <xf numFmtId="0" fontId="28" fillId="0" borderId="0" xfId="0" applyFont="1" applyAlignment="1">
      <alignment horizontal="center" wrapText="1"/>
    </xf>
  </cellXfs>
  <cellStyles count="4">
    <cellStyle name="Comma" xfId="3" builtinId="3"/>
    <cellStyle name="Comma 2" xfId="1" xr:uid="{00000000-0005-0000-0000-000001000000}"/>
    <cellStyle name="Normal" xfId="0" builtinId="0"/>
    <cellStyle name="Normal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19050</xdr:colOff>
      <xdr:row>2</xdr:row>
      <xdr:rowOff>19050</xdr:rowOff>
    </xdr:from>
    <xdr:to>
      <xdr:col>1</xdr:col>
      <xdr:colOff>1162050</xdr:colOff>
      <xdr:row>2</xdr:row>
      <xdr:rowOff>19050</xdr:rowOff>
    </xdr:to>
    <xdr:cxnSp macro="">
      <xdr:nvCxnSpPr>
        <xdr:cNvPr id="3" name="Straight Connector 2">
          <a:extLst>
            <a:ext uri="{FF2B5EF4-FFF2-40B4-BE49-F238E27FC236}">
              <a16:creationId xmlns:a16="http://schemas.microsoft.com/office/drawing/2014/main" id="{7B70AD8A-216A-4877-8FBF-B572129EC815}"/>
            </a:ext>
          </a:extLst>
        </xdr:cNvPr>
        <xdr:cNvCxnSpPr/>
      </xdr:nvCxnSpPr>
      <xdr:spPr>
        <a:xfrm>
          <a:off x="628650" y="419100"/>
          <a:ext cx="1143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542925</xdr:colOff>
      <xdr:row>2</xdr:row>
      <xdr:rowOff>9525</xdr:rowOff>
    </xdr:from>
    <xdr:to>
      <xdr:col>1</xdr:col>
      <xdr:colOff>1076325</xdr:colOff>
      <xdr:row>2</xdr:row>
      <xdr:rowOff>9525</xdr:rowOff>
    </xdr:to>
    <xdr:cxnSp macro="">
      <xdr:nvCxnSpPr>
        <xdr:cNvPr id="2" name="Straight Connector 1">
          <a:extLst>
            <a:ext uri="{FF2B5EF4-FFF2-40B4-BE49-F238E27FC236}">
              <a16:creationId xmlns:a16="http://schemas.microsoft.com/office/drawing/2014/main" id="{68BAF977-D896-4998-A974-A2CAD5BA473E}"/>
            </a:ext>
          </a:extLst>
        </xdr:cNvPr>
        <xdr:cNvCxnSpPr/>
      </xdr:nvCxnSpPr>
      <xdr:spPr>
        <a:xfrm>
          <a:off x="542925" y="409575"/>
          <a:ext cx="1143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2</xdr:row>
      <xdr:rowOff>19050</xdr:rowOff>
    </xdr:from>
    <xdr:to>
      <xdr:col>1</xdr:col>
      <xdr:colOff>1152525</xdr:colOff>
      <xdr:row>2</xdr:row>
      <xdr:rowOff>19050</xdr:rowOff>
    </xdr:to>
    <xdr:cxnSp macro="">
      <xdr:nvCxnSpPr>
        <xdr:cNvPr id="2" name="Straight Connector 1">
          <a:extLst>
            <a:ext uri="{FF2B5EF4-FFF2-40B4-BE49-F238E27FC236}">
              <a16:creationId xmlns:a16="http://schemas.microsoft.com/office/drawing/2014/main" id="{7D7D5B24-44EE-4BA9-A16A-84FC11D968A6}"/>
            </a:ext>
          </a:extLst>
        </xdr:cNvPr>
        <xdr:cNvCxnSpPr/>
      </xdr:nvCxnSpPr>
      <xdr:spPr>
        <a:xfrm>
          <a:off x="619125" y="419100"/>
          <a:ext cx="1143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2</xdr:row>
      <xdr:rowOff>9525</xdr:rowOff>
    </xdr:from>
    <xdr:to>
      <xdr:col>1</xdr:col>
      <xdr:colOff>1152525</xdr:colOff>
      <xdr:row>2</xdr:row>
      <xdr:rowOff>9525</xdr:rowOff>
    </xdr:to>
    <xdr:cxnSp macro="">
      <xdr:nvCxnSpPr>
        <xdr:cNvPr id="2" name="Straight Connector 1">
          <a:extLst>
            <a:ext uri="{FF2B5EF4-FFF2-40B4-BE49-F238E27FC236}">
              <a16:creationId xmlns:a16="http://schemas.microsoft.com/office/drawing/2014/main" id="{903FCBB9-CD67-42C1-86E0-282E00506219}"/>
            </a:ext>
          </a:extLst>
        </xdr:cNvPr>
        <xdr:cNvCxnSpPr/>
      </xdr:nvCxnSpPr>
      <xdr:spPr>
        <a:xfrm>
          <a:off x="457200" y="409575"/>
          <a:ext cx="1143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19"/>
  <sheetViews>
    <sheetView topLeftCell="A13" workbookViewId="0">
      <selection activeCell="C14" sqref="C14:D14"/>
    </sheetView>
  </sheetViews>
  <sheetFormatPr defaultRowHeight="15.75" x14ac:dyDescent="0.25"/>
  <cols>
    <col min="1" max="1" width="9.140625" style="1"/>
    <col min="2" max="2" width="66" style="1" customWidth="1"/>
    <col min="3" max="3" width="30.140625" style="1" customWidth="1"/>
    <col min="4" max="4" width="31.7109375" style="1" customWidth="1"/>
    <col min="5" max="6" width="18.140625" style="1" customWidth="1"/>
    <col min="7" max="16384" width="9.140625" style="1"/>
  </cols>
  <sheetData>
    <row r="1" spans="1:6" x14ac:dyDescent="0.25">
      <c r="A1" s="2" t="s">
        <v>11</v>
      </c>
      <c r="C1" s="50" t="s">
        <v>9</v>
      </c>
      <c r="D1" s="50"/>
      <c r="E1" s="2"/>
      <c r="F1" s="2"/>
    </row>
    <row r="2" spans="1:6" x14ac:dyDescent="0.25">
      <c r="A2" s="2" t="s">
        <v>137</v>
      </c>
      <c r="C2" s="51" t="s">
        <v>10</v>
      </c>
      <c r="D2" s="51"/>
      <c r="E2" s="19"/>
      <c r="F2" s="19"/>
    </row>
    <row r="4" spans="1:6" ht="18.75" x14ac:dyDescent="0.3">
      <c r="A4" s="52" t="s">
        <v>12</v>
      </c>
      <c r="B4" s="52"/>
      <c r="C4" s="52"/>
      <c r="D4" s="52"/>
      <c r="E4" s="28"/>
      <c r="F4" s="28"/>
    </row>
    <row r="5" spans="1:6" ht="18.75" customHeight="1" x14ac:dyDescent="0.3">
      <c r="A5" s="53" t="str">
        <f>"Cam kết chất lượng giáo dục của cơ sở giáo dục mầm non, năm học "&amp;D6</f>
        <v>Cam kết chất lượng giáo dục của cơ sở giáo dục mầm non, năm học 2023-2024</v>
      </c>
      <c r="B5" s="53"/>
      <c r="C5" s="53"/>
      <c r="D5" s="53"/>
      <c r="E5" s="16"/>
      <c r="F5" s="16"/>
    </row>
    <row r="6" spans="1:6" x14ac:dyDescent="0.25">
      <c r="D6" s="8" t="s">
        <v>145</v>
      </c>
    </row>
    <row r="7" spans="1:6" ht="34.5" customHeight="1" x14ac:dyDescent="0.25">
      <c r="A7" s="10" t="s">
        <v>1</v>
      </c>
      <c r="B7" s="11" t="s">
        <v>2</v>
      </c>
      <c r="C7" s="11" t="s">
        <v>69</v>
      </c>
      <c r="D7" s="11" t="s">
        <v>70</v>
      </c>
    </row>
    <row r="8" spans="1:6" ht="175.5" customHeight="1" x14ac:dyDescent="0.25">
      <c r="A8" s="9" t="s">
        <v>3</v>
      </c>
      <c r="B8" s="3" t="s">
        <v>71</v>
      </c>
      <c r="C8" s="30" t="s">
        <v>129</v>
      </c>
      <c r="D8" s="30" t="s">
        <v>142</v>
      </c>
    </row>
    <row r="9" spans="1:6" ht="153.75" customHeight="1" x14ac:dyDescent="0.25">
      <c r="A9" s="9" t="s">
        <v>4</v>
      </c>
      <c r="B9" s="3" t="s">
        <v>72</v>
      </c>
      <c r="C9" s="3" t="s">
        <v>141</v>
      </c>
      <c r="D9" s="3" t="s">
        <v>141</v>
      </c>
    </row>
    <row r="10" spans="1:6" ht="409.5" x14ac:dyDescent="0.25">
      <c r="A10" s="9" t="s">
        <v>5</v>
      </c>
      <c r="B10" s="3" t="s">
        <v>73</v>
      </c>
      <c r="C10" s="30" t="s">
        <v>130</v>
      </c>
      <c r="D10" s="30" t="s">
        <v>143</v>
      </c>
    </row>
    <row r="11" spans="1:6" ht="378.75" customHeight="1" x14ac:dyDescent="0.25">
      <c r="A11" s="9" t="s">
        <v>6</v>
      </c>
      <c r="B11" s="3" t="s">
        <v>74</v>
      </c>
      <c r="C11" s="30" t="s">
        <v>131</v>
      </c>
      <c r="D11" s="30" t="s">
        <v>144</v>
      </c>
    </row>
    <row r="13" spans="1:6" x14ac:dyDescent="0.25">
      <c r="C13" s="54" t="s">
        <v>146</v>
      </c>
      <c r="D13" s="54"/>
      <c r="E13" s="17"/>
      <c r="F13" s="17"/>
    </row>
    <row r="14" spans="1:6" x14ac:dyDescent="0.25">
      <c r="C14" s="49" t="s">
        <v>68</v>
      </c>
      <c r="D14" s="49"/>
      <c r="E14" s="18"/>
      <c r="F14" s="18"/>
    </row>
    <row r="16" spans="1:6" x14ac:dyDescent="0.25">
      <c r="C16" s="29"/>
      <c r="D16" s="29"/>
      <c r="E16" s="29"/>
      <c r="F16" s="29"/>
    </row>
    <row r="19" spans="3:6" x14ac:dyDescent="0.25">
      <c r="C19" s="49" t="s">
        <v>132</v>
      </c>
      <c r="D19" s="49"/>
      <c r="E19" s="18"/>
      <c r="F19" s="18"/>
    </row>
  </sheetData>
  <sheetProtection formatCells="0" formatColumns="0" formatRows="0" autoFilter="0"/>
  <mergeCells count="7">
    <mergeCell ref="C19:D19"/>
    <mergeCell ref="C14:D14"/>
    <mergeCell ref="C1:D1"/>
    <mergeCell ref="C2:D2"/>
    <mergeCell ref="A4:D4"/>
    <mergeCell ref="A5:D5"/>
    <mergeCell ref="C13:D13"/>
  </mergeCells>
  <phoneticPr fontId="9" type="noConversion"/>
  <printOptions horizontalCentered="1"/>
  <pageMargins left="0" right="0" top="0.5" bottom="0.5" header="0.25" footer="0.25"/>
  <pageSetup paperSize="9"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J33"/>
  <sheetViews>
    <sheetView topLeftCell="A7" workbookViewId="0">
      <selection activeCell="C28" sqref="C28:G28"/>
    </sheetView>
  </sheetViews>
  <sheetFormatPr defaultRowHeight="15.75" x14ac:dyDescent="0.25"/>
  <cols>
    <col min="1" max="1" width="7.140625" style="1" customWidth="1"/>
    <col min="2" max="2" width="60.42578125" style="1" customWidth="1"/>
    <col min="3" max="3" width="10.42578125" style="1" customWidth="1"/>
    <col min="4" max="6" width="10" style="1" customWidth="1"/>
    <col min="7" max="7" width="7.85546875" style="1" bestFit="1" customWidth="1"/>
    <col min="8" max="16384" width="9.140625" style="1"/>
  </cols>
  <sheetData>
    <row r="1" spans="1:9" x14ac:dyDescent="0.25">
      <c r="A1" s="2" t="s">
        <v>11</v>
      </c>
      <c r="C1" s="50" t="s">
        <v>9</v>
      </c>
      <c r="D1" s="50"/>
      <c r="E1" s="50"/>
      <c r="F1" s="50"/>
      <c r="G1" s="50"/>
      <c r="H1" s="50"/>
      <c r="I1" s="50"/>
    </row>
    <row r="2" spans="1:9" x14ac:dyDescent="0.25">
      <c r="A2" s="2" t="s">
        <v>137</v>
      </c>
      <c r="C2" s="51" t="s">
        <v>10</v>
      </c>
      <c r="D2" s="51"/>
      <c r="E2" s="51"/>
      <c r="F2" s="51"/>
      <c r="G2" s="51"/>
      <c r="H2" s="51"/>
      <c r="I2" s="51"/>
    </row>
    <row r="4" spans="1:9" ht="18.75" x14ac:dyDescent="0.3">
      <c r="A4" s="52" t="s">
        <v>12</v>
      </c>
      <c r="B4" s="52"/>
      <c r="C4" s="52"/>
      <c r="D4" s="52"/>
      <c r="E4" s="52"/>
      <c r="F4" s="52"/>
      <c r="G4" s="52"/>
      <c r="H4" s="52"/>
      <c r="I4" s="52"/>
    </row>
    <row r="5" spans="1:9" ht="18.75" x14ac:dyDescent="0.3">
      <c r="A5" s="53" t="str">
        <f>"Công khai chất lượng giáo dục mầm non thực tế, năm học "&amp;'Bieu 1'!D6</f>
        <v>Công khai chất lượng giáo dục mầm non thực tế, năm học 2023-2024</v>
      </c>
      <c r="B5" s="53"/>
      <c r="C5" s="53"/>
      <c r="D5" s="53"/>
      <c r="E5" s="53"/>
      <c r="F5" s="53"/>
      <c r="G5" s="53"/>
      <c r="H5" s="53"/>
      <c r="I5" s="53"/>
    </row>
    <row r="7" spans="1:9" x14ac:dyDescent="0.25">
      <c r="A7" s="56" t="s">
        <v>1</v>
      </c>
      <c r="B7" s="57" t="s">
        <v>2</v>
      </c>
      <c r="C7" s="57" t="s">
        <v>75</v>
      </c>
      <c r="D7" s="57" t="s">
        <v>69</v>
      </c>
      <c r="E7" s="57"/>
      <c r="F7" s="57"/>
      <c r="G7" s="57" t="s">
        <v>70</v>
      </c>
      <c r="H7" s="57"/>
      <c r="I7" s="57"/>
    </row>
    <row r="8" spans="1:9" ht="47.25" x14ac:dyDescent="0.25">
      <c r="A8" s="56"/>
      <c r="B8" s="57"/>
      <c r="C8" s="57"/>
      <c r="D8" s="11" t="s">
        <v>76</v>
      </c>
      <c r="E8" s="11" t="s">
        <v>77</v>
      </c>
      <c r="F8" s="11" t="s">
        <v>78</v>
      </c>
      <c r="G8" s="11" t="s">
        <v>79</v>
      </c>
      <c r="H8" s="11" t="s">
        <v>80</v>
      </c>
      <c r="I8" s="11" t="s">
        <v>81</v>
      </c>
    </row>
    <row r="9" spans="1:9" x14ac:dyDescent="0.25">
      <c r="A9" s="11" t="s">
        <v>3</v>
      </c>
      <c r="B9" s="5" t="s">
        <v>75</v>
      </c>
      <c r="C9" s="31">
        <f>SUM(D9:I9)</f>
        <v>208</v>
      </c>
      <c r="D9" s="31">
        <v>0</v>
      </c>
      <c r="E9" s="31">
        <f>+E12</f>
        <v>7</v>
      </c>
      <c r="F9" s="31">
        <f>+F12</f>
        <v>14</v>
      </c>
      <c r="G9" s="31">
        <v>59</v>
      </c>
      <c r="H9" s="31">
        <v>68</v>
      </c>
      <c r="I9" s="31">
        <v>60</v>
      </c>
    </row>
    <row r="10" spans="1:9" x14ac:dyDescent="0.25">
      <c r="A10" s="9">
        <v>1</v>
      </c>
      <c r="B10" s="3" t="s">
        <v>82</v>
      </c>
      <c r="C10" s="31">
        <v>0</v>
      </c>
      <c r="D10" s="31">
        <v>0</v>
      </c>
      <c r="E10" s="31">
        <v>0</v>
      </c>
      <c r="F10" s="31">
        <v>0</v>
      </c>
      <c r="G10" s="31">
        <v>0</v>
      </c>
      <c r="H10" s="31">
        <v>0</v>
      </c>
      <c r="I10" s="31">
        <v>0</v>
      </c>
    </row>
    <row r="11" spans="1:9" x14ac:dyDescent="0.25">
      <c r="A11" s="9">
        <v>2</v>
      </c>
      <c r="B11" s="3" t="s">
        <v>83</v>
      </c>
      <c r="C11" s="31">
        <v>0</v>
      </c>
      <c r="D11" s="31">
        <v>0</v>
      </c>
      <c r="E11" s="31">
        <v>0</v>
      </c>
      <c r="F11" s="31">
        <v>0</v>
      </c>
      <c r="G11" s="31">
        <v>0</v>
      </c>
      <c r="H11" s="31">
        <v>0</v>
      </c>
      <c r="I11" s="31">
        <v>0</v>
      </c>
    </row>
    <row r="12" spans="1:9" x14ac:dyDescent="0.25">
      <c r="A12" s="9">
        <v>3</v>
      </c>
      <c r="B12" s="3" t="s">
        <v>84</v>
      </c>
      <c r="C12" s="31">
        <f>SUM(D12:I12)</f>
        <v>208</v>
      </c>
      <c r="D12" s="31">
        <v>0</v>
      </c>
      <c r="E12" s="31">
        <v>7</v>
      </c>
      <c r="F12" s="31">
        <v>14</v>
      </c>
      <c r="G12" s="31">
        <v>59</v>
      </c>
      <c r="H12" s="31">
        <v>68</v>
      </c>
      <c r="I12" s="31">
        <v>60</v>
      </c>
    </row>
    <row r="13" spans="1:9" x14ac:dyDescent="0.25">
      <c r="A13" s="9">
        <v>4</v>
      </c>
      <c r="B13" s="3" t="s">
        <v>85</v>
      </c>
      <c r="C13" s="31">
        <v>0</v>
      </c>
      <c r="D13" s="31">
        <v>0</v>
      </c>
      <c r="E13" s="31">
        <v>0</v>
      </c>
      <c r="F13" s="31">
        <v>0</v>
      </c>
      <c r="G13" s="31">
        <v>0</v>
      </c>
      <c r="H13" s="31">
        <v>0</v>
      </c>
      <c r="I13" s="31">
        <v>0</v>
      </c>
    </row>
    <row r="14" spans="1:9" x14ac:dyDescent="0.25">
      <c r="A14" s="11" t="s">
        <v>4</v>
      </c>
      <c r="B14" s="5" t="s">
        <v>86</v>
      </c>
      <c r="C14" s="31">
        <f t="shared" ref="C14:C22" si="0">SUM(D14:I14)</f>
        <v>208</v>
      </c>
      <c r="D14" s="31">
        <v>0</v>
      </c>
      <c r="E14" s="31">
        <v>7</v>
      </c>
      <c r="F14" s="31">
        <v>14</v>
      </c>
      <c r="G14" s="31">
        <v>59</v>
      </c>
      <c r="H14" s="31">
        <v>68</v>
      </c>
      <c r="I14" s="31">
        <v>60</v>
      </c>
    </row>
    <row r="15" spans="1:9" x14ac:dyDescent="0.25">
      <c r="A15" s="11" t="s">
        <v>5</v>
      </c>
      <c r="B15" s="5" t="s">
        <v>87</v>
      </c>
      <c r="C15" s="31">
        <f t="shared" si="0"/>
        <v>208</v>
      </c>
      <c r="D15" s="31">
        <v>0</v>
      </c>
      <c r="E15" s="31">
        <v>7</v>
      </c>
      <c r="F15" s="31">
        <v>14</v>
      </c>
      <c r="G15" s="31">
        <v>59</v>
      </c>
      <c r="H15" s="31">
        <v>68</v>
      </c>
      <c r="I15" s="31">
        <v>60</v>
      </c>
    </row>
    <row r="16" spans="1:9" x14ac:dyDescent="0.25">
      <c r="A16" s="11" t="s">
        <v>6</v>
      </c>
      <c r="B16" s="5" t="s">
        <v>88</v>
      </c>
      <c r="C16" s="31">
        <f t="shared" si="0"/>
        <v>208</v>
      </c>
      <c r="D16" s="31">
        <v>0</v>
      </c>
      <c r="E16" s="31">
        <v>7</v>
      </c>
      <c r="F16" s="31">
        <v>14</v>
      </c>
      <c r="G16" s="31">
        <v>59</v>
      </c>
      <c r="H16" s="31">
        <v>68</v>
      </c>
      <c r="I16" s="31">
        <v>60</v>
      </c>
    </row>
    <row r="17" spans="1:10" x14ac:dyDescent="0.25">
      <c r="A17" s="11" t="s">
        <v>7</v>
      </c>
      <c r="B17" s="5" t="s">
        <v>89</v>
      </c>
      <c r="C17" s="31">
        <f t="shared" si="0"/>
        <v>0</v>
      </c>
      <c r="D17" s="31">
        <v>0</v>
      </c>
      <c r="E17" s="31"/>
      <c r="F17" s="31"/>
      <c r="G17" s="31"/>
      <c r="H17" s="31"/>
      <c r="I17" s="31"/>
    </row>
    <row r="18" spans="1:10" x14ac:dyDescent="0.25">
      <c r="A18" s="9">
        <v>1</v>
      </c>
      <c r="B18" s="22" t="s">
        <v>90</v>
      </c>
      <c r="C18" s="31">
        <f t="shared" si="0"/>
        <v>168</v>
      </c>
      <c r="D18" s="31">
        <v>0</v>
      </c>
      <c r="E18" s="32">
        <f>E9-(E19+E22)</f>
        <v>7</v>
      </c>
      <c r="F18" s="32">
        <f t="shared" ref="F18:I18" si="1">F9-(F19+F22)</f>
        <v>13</v>
      </c>
      <c r="G18" s="32">
        <f t="shared" si="1"/>
        <v>49</v>
      </c>
      <c r="H18" s="32">
        <f t="shared" si="1"/>
        <v>60</v>
      </c>
      <c r="I18" s="32">
        <f t="shared" si="1"/>
        <v>39</v>
      </c>
      <c r="J18" s="48"/>
    </row>
    <row r="19" spans="1:10" x14ac:dyDescent="0.25">
      <c r="A19" s="9">
        <v>2</v>
      </c>
      <c r="B19" s="22" t="s">
        <v>91</v>
      </c>
      <c r="C19" s="31">
        <f t="shared" si="0"/>
        <v>2</v>
      </c>
      <c r="D19" s="31">
        <v>0</v>
      </c>
      <c r="E19" s="32">
        <v>0</v>
      </c>
      <c r="F19" s="32">
        <v>0</v>
      </c>
      <c r="G19" s="32">
        <v>0</v>
      </c>
      <c r="H19" s="32">
        <v>0</v>
      </c>
      <c r="I19" s="32">
        <v>2</v>
      </c>
    </row>
    <row r="20" spans="1:10" x14ac:dyDescent="0.25">
      <c r="A20" s="9">
        <v>3</v>
      </c>
      <c r="B20" s="22" t="s">
        <v>92</v>
      </c>
      <c r="C20" s="31">
        <f t="shared" si="0"/>
        <v>206</v>
      </c>
      <c r="D20" s="31">
        <v>0</v>
      </c>
      <c r="E20" s="32">
        <f>E9-(E21)</f>
        <v>7</v>
      </c>
      <c r="F20" s="32">
        <f t="shared" ref="F20:I20" si="2">F9-(F21)</f>
        <v>14</v>
      </c>
      <c r="G20" s="32">
        <f t="shared" si="2"/>
        <v>59</v>
      </c>
      <c r="H20" s="32">
        <f t="shared" si="2"/>
        <v>68</v>
      </c>
      <c r="I20" s="32">
        <f t="shared" si="2"/>
        <v>58</v>
      </c>
    </row>
    <row r="21" spans="1:10" x14ac:dyDescent="0.25">
      <c r="A21" s="9">
        <v>4</v>
      </c>
      <c r="B21" s="22" t="s">
        <v>93</v>
      </c>
      <c r="C21" s="31">
        <f t="shared" si="0"/>
        <v>2</v>
      </c>
      <c r="D21" s="31">
        <v>0</v>
      </c>
      <c r="E21" s="32">
        <v>0</v>
      </c>
      <c r="F21" s="32">
        <v>0</v>
      </c>
      <c r="G21" s="32">
        <v>0</v>
      </c>
      <c r="H21" s="32">
        <v>0</v>
      </c>
      <c r="I21" s="32">
        <v>2</v>
      </c>
    </row>
    <row r="22" spans="1:10" x14ac:dyDescent="0.25">
      <c r="A22" s="9">
        <v>5</v>
      </c>
      <c r="B22" s="22" t="s">
        <v>94</v>
      </c>
      <c r="C22" s="31">
        <f t="shared" si="0"/>
        <v>38</v>
      </c>
      <c r="D22" s="31">
        <v>0</v>
      </c>
      <c r="E22" s="31">
        <v>0</v>
      </c>
      <c r="F22" s="31">
        <v>1</v>
      </c>
      <c r="G22" s="31">
        <v>10</v>
      </c>
      <c r="H22" s="31">
        <v>8</v>
      </c>
      <c r="I22" s="31">
        <v>19</v>
      </c>
    </row>
    <row r="23" spans="1:10" x14ac:dyDescent="0.25">
      <c r="A23" s="11" t="s">
        <v>8</v>
      </c>
      <c r="B23" s="5" t="s">
        <v>95</v>
      </c>
      <c r="C23" s="31">
        <f>+C24+C25</f>
        <v>208</v>
      </c>
      <c r="D23" s="31">
        <v>0</v>
      </c>
      <c r="E23" s="31"/>
      <c r="F23" s="31"/>
      <c r="G23" s="31"/>
      <c r="H23" s="31"/>
      <c r="I23" s="31"/>
    </row>
    <row r="24" spans="1:10" x14ac:dyDescent="0.25">
      <c r="A24" s="9">
        <v>1</v>
      </c>
      <c r="B24" s="3" t="s">
        <v>96</v>
      </c>
      <c r="C24" s="31">
        <f>+SUM(D24:I24)</f>
        <v>21</v>
      </c>
      <c r="D24" s="31">
        <v>0</v>
      </c>
      <c r="E24" s="31">
        <v>7</v>
      </c>
      <c r="F24" s="31">
        <v>14</v>
      </c>
      <c r="G24" s="31"/>
      <c r="H24" s="31"/>
      <c r="I24" s="31"/>
    </row>
    <row r="25" spans="1:10" x14ac:dyDescent="0.25">
      <c r="A25" s="9">
        <v>2</v>
      </c>
      <c r="B25" s="3" t="s">
        <v>97</v>
      </c>
      <c r="C25" s="31">
        <f>+SUM(D25:I25)</f>
        <v>187</v>
      </c>
      <c r="D25" s="31">
        <v>0</v>
      </c>
      <c r="E25" s="31"/>
      <c r="F25" s="31"/>
      <c r="G25" s="31">
        <v>59</v>
      </c>
      <c r="H25" s="31">
        <v>68</v>
      </c>
      <c r="I25" s="31">
        <v>60</v>
      </c>
    </row>
    <row r="26" spans="1:10" ht="5.25" customHeight="1" x14ac:dyDescent="0.25"/>
    <row r="27" spans="1:10" x14ac:dyDescent="0.25">
      <c r="C27" s="54" t="s">
        <v>146</v>
      </c>
      <c r="D27" s="54"/>
      <c r="E27" s="54"/>
      <c r="F27" s="54"/>
      <c r="G27" s="54"/>
    </row>
    <row r="28" spans="1:10" x14ac:dyDescent="0.25">
      <c r="C28" s="49" t="s">
        <v>68</v>
      </c>
      <c r="D28" s="49"/>
      <c r="E28" s="49"/>
      <c r="F28" s="49"/>
      <c r="G28" s="49"/>
    </row>
    <row r="30" spans="1:10" hidden="1" x14ac:dyDescent="0.25">
      <c r="C30" s="55"/>
      <c r="D30" s="55"/>
      <c r="E30" s="55"/>
      <c r="F30" s="55"/>
      <c r="G30" s="55"/>
    </row>
    <row r="33" spans="3:7" x14ac:dyDescent="0.25">
      <c r="C33" s="49" t="s">
        <v>132</v>
      </c>
      <c r="D33" s="49"/>
      <c r="E33" s="49"/>
      <c r="F33" s="49"/>
      <c r="G33" s="49"/>
    </row>
  </sheetData>
  <sheetProtection formatCells="0" formatColumns="0" formatRows="0" autoFilter="0"/>
  <mergeCells count="13">
    <mergeCell ref="C1:I1"/>
    <mergeCell ref="C2:I2"/>
    <mergeCell ref="A4:I4"/>
    <mergeCell ref="A5:I5"/>
    <mergeCell ref="C33:G33"/>
    <mergeCell ref="C27:G27"/>
    <mergeCell ref="C30:G30"/>
    <mergeCell ref="A7:A8"/>
    <mergeCell ref="B7:B8"/>
    <mergeCell ref="C7:C8"/>
    <mergeCell ref="C28:G28"/>
    <mergeCell ref="D7:F7"/>
    <mergeCell ref="G7:I7"/>
  </mergeCells>
  <phoneticPr fontId="11" type="noConversion"/>
  <printOptions horizontalCentered="1"/>
  <pageMargins left="0" right="0" top="0.5" bottom="0.5" header="0.25" footer="0.25"/>
  <pageSetup paperSize="9"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G55"/>
  <sheetViews>
    <sheetView topLeftCell="A34" workbookViewId="0">
      <selection activeCell="C49" sqref="C49:G49"/>
    </sheetView>
  </sheetViews>
  <sheetFormatPr defaultRowHeight="15.75" x14ac:dyDescent="0.25"/>
  <cols>
    <col min="1" max="1" width="7" style="4" customWidth="1"/>
    <col min="2" max="2" width="60.42578125" style="1" customWidth="1"/>
    <col min="3" max="3" width="12.42578125" style="1" customWidth="1"/>
    <col min="4" max="4" width="15.85546875" style="1" customWidth="1"/>
    <col min="5" max="5" width="17.7109375" style="1" customWidth="1"/>
    <col min="6" max="7" width="12.42578125" style="1" customWidth="1"/>
    <col min="8" max="16384" width="9.140625" style="1"/>
  </cols>
  <sheetData>
    <row r="1" spans="1:7" x14ac:dyDescent="0.25">
      <c r="A1" s="2" t="s">
        <v>11</v>
      </c>
      <c r="B1" s="2"/>
      <c r="C1" s="50" t="s">
        <v>9</v>
      </c>
      <c r="D1" s="50"/>
      <c r="E1" s="50"/>
      <c r="F1" s="50"/>
      <c r="G1" s="50"/>
    </row>
    <row r="2" spans="1:7" x14ac:dyDescent="0.25">
      <c r="A2" s="2" t="s">
        <v>138</v>
      </c>
      <c r="B2" s="2"/>
      <c r="C2" s="51" t="s">
        <v>10</v>
      </c>
      <c r="D2" s="51"/>
      <c r="E2" s="51"/>
      <c r="F2" s="51"/>
      <c r="G2" s="51"/>
    </row>
    <row r="4" spans="1:7" ht="18.75" x14ac:dyDescent="0.3">
      <c r="A4" s="52" t="s">
        <v>12</v>
      </c>
      <c r="B4" s="52"/>
      <c r="C4" s="52"/>
      <c r="D4" s="52"/>
      <c r="E4" s="52"/>
      <c r="F4" s="52"/>
      <c r="G4" s="52"/>
    </row>
    <row r="5" spans="1:7" ht="18.75" customHeight="1" x14ac:dyDescent="0.3">
      <c r="A5" s="53" t="str">
        <f>"Công khai thông tin cơ sở vật chất của cơ sở giáo dục mầm non, năm học "&amp;'Bieu 1'!D6</f>
        <v>Công khai thông tin cơ sở vật chất của cơ sở giáo dục mầm non, năm học 2023-2024</v>
      </c>
      <c r="B5" s="53"/>
      <c r="C5" s="53"/>
      <c r="D5" s="53"/>
      <c r="E5" s="53"/>
      <c r="F5" s="53"/>
      <c r="G5" s="53"/>
    </row>
    <row r="6" spans="1:7" ht="18.75" customHeight="1" x14ac:dyDescent="0.3">
      <c r="A6" s="53"/>
      <c r="B6" s="53"/>
      <c r="C6" s="53"/>
      <c r="D6" s="53"/>
      <c r="E6" s="53"/>
      <c r="F6" s="53"/>
      <c r="G6" s="53"/>
    </row>
    <row r="8" spans="1:7" x14ac:dyDescent="0.25">
      <c r="A8" s="12" t="s">
        <v>1</v>
      </c>
      <c r="B8" s="13" t="s">
        <v>2</v>
      </c>
      <c r="C8" s="13" t="s">
        <v>19</v>
      </c>
      <c r="D8" s="13" t="s">
        <v>20</v>
      </c>
      <c r="E8" s="6"/>
      <c r="F8" s="6"/>
      <c r="G8" s="6"/>
    </row>
    <row r="9" spans="1:7" ht="15.75" customHeight="1" x14ac:dyDescent="0.25">
      <c r="A9" s="13" t="s">
        <v>3</v>
      </c>
      <c r="B9" s="20" t="s">
        <v>98</v>
      </c>
      <c r="C9" s="15"/>
      <c r="D9" s="14" t="s">
        <v>99</v>
      </c>
      <c r="E9" s="6"/>
      <c r="F9" s="6"/>
      <c r="G9" s="6"/>
    </row>
    <row r="10" spans="1:7" x14ac:dyDescent="0.25">
      <c r="A10" s="13" t="s">
        <v>4</v>
      </c>
      <c r="B10" s="20" t="s">
        <v>21</v>
      </c>
      <c r="C10" s="15"/>
      <c r="D10" s="14" t="s">
        <v>100</v>
      </c>
      <c r="E10" s="6"/>
      <c r="F10" s="6"/>
      <c r="G10" s="6"/>
    </row>
    <row r="11" spans="1:7" x14ac:dyDescent="0.25">
      <c r="A11" s="14">
        <v>1</v>
      </c>
      <c r="B11" s="15" t="s">
        <v>22</v>
      </c>
      <c r="C11" s="15">
        <v>11</v>
      </c>
      <c r="D11" s="14" t="s">
        <v>100</v>
      </c>
      <c r="E11" s="6"/>
      <c r="F11" s="6"/>
      <c r="G11" s="6"/>
    </row>
    <row r="12" spans="1:7" x14ac:dyDescent="0.25">
      <c r="A12" s="14">
        <v>2</v>
      </c>
      <c r="B12" s="15" t="s">
        <v>101</v>
      </c>
      <c r="C12" s="15">
        <v>0</v>
      </c>
      <c r="D12" s="14" t="s">
        <v>100</v>
      </c>
      <c r="E12" s="6"/>
      <c r="F12" s="6"/>
      <c r="G12" s="6"/>
    </row>
    <row r="13" spans="1:7" x14ac:dyDescent="0.25">
      <c r="A13" s="14">
        <v>3</v>
      </c>
      <c r="B13" s="15" t="s">
        <v>23</v>
      </c>
      <c r="C13" s="15">
        <v>0</v>
      </c>
      <c r="D13" s="14" t="s">
        <v>100</v>
      </c>
      <c r="E13" s="6"/>
      <c r="F13" s="6"/>
      <c r="G13" s="6"/>
    </row>
    <row r="14" spans="1:7" x14ac:dyDescent="0.25">
      <c r="A14" s="14">
        <v>4</v>
      </c>
      <c r="B14" s="15" t="s">
        <v>24</v>
      </c>
      <c r="C14" s="15">
        <v>0</v>
      </c>
      <c r="D14" s="14" t="s">
        <v>100</v>
      </c>
      <c r="E14" s="6"/>
      <c r="F14" s="6"/>
      <c r="G14" s="6"/>
    </row>
    <row r="15" spans="1:7" x14ac:dyDescent="0.25">
      <c r="A15" s="13" t="s">
        <v>5</v>
      </c>
      <c r="B15" s="20" t="s">
        <v>25</v>
      </c>
      <c r="C15" s="15">
        <v>5</v>
      </c>
      <c r="D15" s="14" t="s">
        <v>100</v>
      </c>
      <c r="E15" s="6"/>
      <c r="F15" s="6"/>
      <c r="G15" s="6"/>
    </row>
    <row r="16" spans="1:7" x14ac:dyDescent="0.25">
      <c r="A16" s="13" t="s">
        <v>6</v>
      </c>
      <c r="B16" s="20" t="s">
        <v>102</v>
      </c>
      <c r="C16" s="15">
        <v>1002.5</v>
      </c>
      <c r="D16" s="33">
        <f>C16/247</f>
        <v>4.0587044534412957</v>
      </c>
      <c r="E16" s="6"/>
      <c r="F16" s="6"/>
      <c r="G16" s="6"/>
    </row>
    <row r="17" spans="1:7" x14ac:dyDescent="0.25">
      <c r="A17" s="13" t="s">
        <v>7</v>
      </c>
      <c r="B17" s="20" t="s">
        <v>103</v>
      </c>
      <c r="C17" s="15">
        <v>301.37</v>
      </c>
      <c r="D17" s="33">
        <f t="shared" ref="D17:D25" si="0">C17/247</f>
        <v>1.2201214574898787</v>
      </c>
      <c r="E17" s="6"/>
      <c r="F17" s="6"/>
      <c r="G17" s="6"/>
    </row>
    <row r="18" spans="1:7" x14ac:dyDescent="0.25">
      <c r="A18" s="13" t="s">
        <v>8</v>
      </c>
      <c r="B18" s="20" t="s">
        <v>104</v>
      </c>
      <c r="C18" s="15"/>
      <c r="D18" s="33"/>
      <c r="E18" s="6"/>
      <c r="F18" s="6"/>
      <c r="G18" s="6"/>
    </row>
    <row r="19" spans="1:7" x14ac:dyDescent="0.25">
      <c r="A19" s="14">
        <v>1</v>
      </c>
      <c r="B19" s="15" t="s">
        <v>105</v>
      </c>
      <c r="C19" s="15">
        <v>596</v>
      </c>
      <c r="D19" s="33">
        <f t="shared" si="0"/>
        <v>2.4129554655870447</v>
      </c>
      <c r="E19" s="6"/>
      <c r="F19" s="6"/>
      <c r="G19" s="6"/>
    </row>
    <row r="20" spans="1:7" x14ac:dyDescent="0.25">
      <c r="A20" s="14">
        <v>2</v>
      </c>
      <c r="B20" s="15" t="s">
        <v>106</v>
      </c>
      <c r="C20" s="15">
        <v>596</v>
      </c>
      <c r="D20" s="33">
        <f t="shared" si="0"/>
        <v>2.4129554655870447</v>
      </c>
      <c r="E20" s="6"/>
      <c r="F20" s="6"/>
      <c r="G20" s="6"/>
    </row>
    <row r="21" spans="1:7" x14ac:dyDescent="0.25">
      <c r="A21" s="14">
        <v>3</v>
      </c>
      <c r="B21" s="15" t="s">
        <v>107</v>
      </c>
      <c r="C21" s="15">
        <v>129.41999999999999</v>
      </c>
      <c r="D21" s="33">
        <f t="shared" si="0"/>
        <v>0.52396761133603231</v>
      </c>
      <c r="E21" s="6"/>
      <c r="F21" s="6"/>
      <c r="G21" s="6"/>
    </row>
    <row r="22" spans="1:7" x14ac:dyDescent="0.25">
      <c r="A22" s="14">
        <v>4</v>
      </c>
      <c r="B22" s="15" t="s">
        <v>108</v>
      </c>
      <c r="C22" s="34">
        <v>367.24</v>
      </c>
      <c r="D22" s="33">
        <f t="shared" si="0"/>
        <v>1.4868016194331983</v>
      </c>
      <c r="E22" s="6"/>
      <c r="F22" s="6"/>
      <c r="G22" s="6"/>
    </row>
    <row r="23" spans="1:7" x14ac:dyDescent="0.25">
      <c r="A23" s="14">
        <v>5</v>
      </c>
      <c r="B23" s="21" t="s">
        <v>109</v>
      </c>
      <c r="C23" s="15">
        <v>38</v>
      </c>
      <c r="D23" s="33">
        <f t="shared" si="0"/>
        <v>0.15384615384615385</v>
      </c>
      <c r="E23" s="6"/>
      <c r="F23" s="6"/>
      <c r="G23" s="6"/>
    </row>
    <row r="24" spans="1:7" x14ac:dyDescent="0.25">
      <c r="A24" s="14">
        <v>6</v>
      </c>
      <c r="B24" s="21" t="s">
        <v>110</v>
      </c>
      <c r="C24" s="15">
        <v>52</v>
      </c>
      <c r="D24" s="33">
        <f t="shared" si="0"/>
        <v>0.21052631578947367</v>
      </c>
      <c r="E24" s="6"/>
      <c r="F24" s="6"/>
      <c r="G24" s="6"/>
    </row>
    <row r="25" spans="1:7" x14ac:dyDescent="0.25">
      <c r="A25" s="14">
        <v>7</v>
      </c>
      <c r="B25" s="15" t="s">
        <v>111</v>
      </c>
      <c r="C25" s="15">
        <v>57.52</v>
      </c>
      <c r="D25" s="33">
        <f t="shared" si="0"/>
        <v>0.23287449392712553</v>
      </c>
      <c r="E25" s="6"/>
      <c r="F25" s="6"/>
      <c r="G25" s="6"/>
    </row>
    <row r="26" spans="1:7" x14ac:dyDescent="0.25">
      <c r="A26" s="13" t="s">
        <v>16</v>
      </c>
      <c r="B26" s="20" t="s">
        <v>112</v>
      </c>
      <c r="C26" s="15">
        <v>247</v>
      </c>
      <c r="D26" s="14" t="s">
        <v>133</v>
      </c>
      <c r="E26" s="6"/>
      <c r="F26" s="6"/>
      <c r="G26" s="6"/>
    </row>
    <row r="27" spans="1:7" x14ac:dyDescent="0.25">
      <c r="A27" s="14">
        <v>1</v>
      </c>
      <c r="B27" s="15" t="s">
        <v>113</v>
      </c>
      <c r="C27" s="15">
        <v>155</v>
      </c>
      <c r="D27" s="14">
        <v>14.09</v>
      </c>
      <c r="E27" s="6"/>
      <c r="F27" s="6"/>
      <c r="G27" s="6"/>
    </row>
    <row r="28" spans="1:7" x14ac:dyDescent="0.25">
      <c r="A28" s="14">
        <v>2</v>
      </c>
      <c r="B28" s="15" t="s">
        <v>114</v>
      </c>
      <c r="C28" s="15">
        <v>92</v>
      </c>
      <c r="D28" s="14">
        <v>8.36</v>
      </c>
      <c r="E28" s="6"/>
      <c r="F28" s="6"/>
      <c r="G28" s="6"/>
    </row>
    <row r="29" spans="1:7" x14ac:dyDescent="0.25">
      <c r="A29" s="13" t="s">
        <v>17</v>
      </c>
      <c r="B29" s="20" t="s">
        <v>115</v>
      </c>
      <c r="C29" s="15">
        <v>61</v>
      </c>
      <c r="D29" s="14" t="s">
        <v>139</v>
      </c>
      <c r="E29" s="6"/>
      <c r="F29" s="6"/>
      <c r="G29" s="6"/>
    </row>
    <row r="30" spans="1:7" ht="25.5" x14ac:dyDescent="0.25">
      <c r="A30" s="13" t="s">
        <v>18</v>
      </c>
      <c r="B30" s="20" t="s">
        <v>116</v>
      </c>
      <c r="C30" s="15">
        <v>23</v>
      </c>
      <c r="D30" s="14"/>
      <c r="E30" s="6"/>
      <c r="F30" s="6"/>
      <c r="G30" s="6"/>
    </row>
    <row r="31" spans="1:7" ht="25.5" x14ac:dyDescent="0.25">
      <c r="A31" s="13" t="s">
        <v>26</v>
      </c>
      <c r="B31" s="20" t="s">
        <v>117</v>
      </c>
      <c r="C31" s="15">
        <v>1</v>
      </c>
      <c r="D31" s="14" t="s">
        <v>134</v>
      </c>
      <c r="E31" s="6"/>
      <c r="F31" s="6"/>
      <c r="G31" s="6"/>
    </row>
    <row r="32" spans="1:7" x14ac:dyDescent="0.25">
      <c r="A32" s="14">
        <v>1</v>
      </c>
      <c r="B32" s="15" t="s">
        <v>135</v>
      </c>
      <c r="C32" s="15">
        <v>1</v>
      </c>
      <c r="D32" s="37" t="s">
        <v>136</v>
      </c>
      <c r="E32" s="6"/>
      <c r="F32" s="6"/>
      <c r="G32" s="6"/>
    </row>
    <row r="33" spans="1:7" x14ac:dyDescent="0.25">
      <c r="A33" s="7"/>
      <c r="B33" s="24"/>
      <c r="C33" s="25"/>
      <c r="D33" s="25"/>
      <c r="E33" s="6"/>
      <c r="F33" s="6"/>
      <c r="G33" s="6"/>
    </row>
    <row r="34" spans="1:7" x14ac:dyDescent="0.25">
      <c r="A34" s="23"/>
      <c r="B34" s="14"/>
      <c r="C34" s="58" t="s">
        <v>118</v>
      </c>
      <c r="D34" s="58"/>
      <c r="E34" s="58"/>
      <c r="F34" s="58"/>
      <c r="G34" s="58"/>
    </row>
    <row r="35" spans="1:7" ht="25.5" x14ac:dyDescent="0.25">
      <c r="A35" s="59" t="s">
        <v>27</v>
      </c>
      <c r="B35" s="59" t="s">
        <v>31</v>
      </c>
      <c r="C35" s="14" t="s">
        <v>32</v>
      </c>
      <c r="D35" s="58" t="s">
        <v>33</v>
      </c>
      <c r="E35" s="58"/>
      <c r="F35" s="58" t="s">
        <v>99</v>
      </c>
      <c r="G35" s="58"/>
    </row>
    <row r="36" spans="1:7" x14ac:dyDescent="0.25">
      <c r="A36" s="59"/>
      <c r="B36" s="59"/>
      <c r="C36" s="14"/>
      <c r="D36" s="14" t="s">
        <v>34</v>
      </c>
      <c r="E36" s="14" t="s">
        <v>35</v>
      </c>
      <c r="F36" s="14" t="s">
        <v>34</v>
      </c>
      <c r="G36" s="14" t="s">
        <v>35</v>
      </c>
    </row>
    <row r="37" spans="1:7" x14ac:dyDescent="0.25">
      <c r="A37" s="14">
        <v>1</v>
      </c>
      <c r="B37" s="15" t="s">
        <v>36</v>
      </c>
      <c r="C37" s="35">
        <v>60.18</v>
      </c>
      <c r="D37" s="36">
        <v>129.41999999999999</v>
      </c>
      <c r="E37" s="35">
        <f>D37/247</f>
        <v>0.52396761133603231</v>
      </c>
      <c r="F37" s="35">
        <v>0</v>
      </c>
      <c r="G37" s="35">
        <v>0</v>
      </c>
    </row>
    <row r="38" spans="1:7" x14ac:dyDescent="0.25">
      <c r="A38" s="14">
        <v>2</v>
      </c>
      <c r="B38" s="15" t="s">
        <v>37</v>
      </c>
      <c r="C38" s="35">
        <v>0</v>
      </c>
      <c r="D38" s="35">
        <v>0</v>
      </c>
      <c r="E38" s="35">
        <v>0</v>
      </c>
      <c r="F38" s="35">
        <v>0</v>
      </c>
      <c r="G38" s="35">
        <v>0</v>
      </c>
    </row>
    <row r="39" spans="1:7" ht="28.5" customHeight="1" x14ac:dyDescent="0.25">
      <c r="A39" s="60" t="s">
        <v>119</v>
      </c>
      <c r="B39" s="61"/>
      <c r="C39" s="61"/>
      <c r="D39" s="61"/>
      <c r="E39" s="61"/>
      <c r="F39" s="61"/>
      <c r="G39" s="61"/>
    </row>
    <row r="40" spans="1:7" x14ac:dyDescent="0.25">
      <c r="A40" s="26"/>
      <c r="B40" s="27"/>
      <c r="C40" s="27"/>
      <c r="D40" s="27"/>
      <c r="E40" s="27"/>
      <c r="F40" s="27"/>
      <c r="G40" s="27"/>
    </row>
    <row r="41" spans="1:7" x14ac:dyDescent="0.25">
      <c r="A41" s="23"/>
      <c r="B41" s="15"/>
      <c r="C41" s="14" t="s">
        <v>38</v>
      </c>
      <c r="D41" s="14" t="s">
        <v>39</v>
      </c>
      <c r="E41" s="6"/>
      <c r="F41" s="6"/>
      <c r="G41" s="6"/>
    </row>
    <row r="42" spans="1:7" x14ac:dyDescent="0.25">
      <c r="A42" s="13" t="s">
        <v>28</v>
      </c>
      <c r="B42" s="20" t="s">
        <v>41</v>
      </c>
      <c r="C42" s="14" t="s">
        <v>26</v>
      </c>
      <c r="D42" s="14"/>
      <c r="E42" s="6"/>
      <c r="F42" s="6"/>
      <c r="G42" s="6"/>
    </row>
    <row r="43" spans="1:7" ht="15.75" customHeight="1" x14ac:dyDescent="0.25">
      <c r="A43" s="13" t="s">
        <v>29</v>
      </c>
      <c r="B43" s="20" t="s">
        <v>43</v>
      </c>
      <c r="C43" s="14" t="s">
        <v>26</v>
      </c>
      <c r="D43" s="14"/>
      <c r="E43" s="6"/>
      <c r="F43" s="6"/>
      <c r="G43" s="6"/>
    </row>
    <row r="44" spans="1:7" x14ac:dyDescent="0.25">
      <c r="A44" s="13" t="s">
        <v>30</v>
      </c>
      <c r="B44" s="20" t="s">
        <v>44</v>
      </c>
      <c r="C44" s="14" t="s">
        <v>26</v>
      </c>
      <c r="D44" s="14"/>
      <c r="E44" s="6"/>
      <c r="F44" s="6"/>
      <c r="G44" s="6"/>
    </row>
    <row r="45" spans="1:7" ht="15.75" customHeight="1" x14ac:dyDescent="0.25">
      <c r="A45" s="13" t="s">
        <v>40</v>
      </c>
      <c r="B45" s="20" t="s">
        <v>120</v>
      </c>
      <c r="C45" s="14" t="s">
        <v>26</v>
      </c>
      <c r="D45" s="14"/>
      <c r="E45" s="6"/>
      <c r="F45" s="6"/>
      <c r="G45" s="6"/>
    </row>
    <row r="46" spans="1:7" x14ac:dyDescent="0.25">
      <c r="A46" s="13" t="s">
        <v>42</v>
      </c>
      <c r="B46" s="20" t="s">
        <v>45</v>
      </c>
      <c r="C46" s="14" t="s">
        <v>26</v>
      </c>
      <c r="D46" s="14"/>
      <c r="E46" s="6"/>
      <c r="F46" s="6"/>
      <c r="G46" s="6"/>
    </row>
    <row r="47" spans="1:7" x14ac:dyDescent="0.25">
      <c r="A47" s="13" t="s">
        <v>121</v>
      </c>
      <c r="B47" s="20" t="s">
        <v>122</v>
      </c>
      <c r="C47" s="14"/>
      <c r="D47" s="14"/>
      <c r="E47" s="6"/>
      <c r="F47" s="6"/>
      <c r="G47" s="6"/>
    </row>
    <row r="49" spans="3:7" x14ac:dyDescent="0.25">
      <c r="C49" s="54" t="s">
        <v>146</v>
      </c>
      <c r="D49" s="54"/>
      <c r="E49" s="54"/>
      <c r="F49" s="54"/>
      <c r="G49" s="54"/>
    </row>
    <row r="50" spans="3:7" x14ac:dyDescent="0.25">
      <c r="C50" s="49" t="s">
        <v>68</v>
      </c>
      <c r="D50" s="49"/>
      <c r="E50" s="49"/>
      <c r="F50" s="49"/>
      <c r="G50" s="49"/>
    </row>
    <row r="52" spans="3:7" x14ac:dyDescent="0.25">
      <c r="C52" s="55"/>
      <c r="D52" s="55"/>
      <c r="E52" s="55"/>
      <c r="F52" s="55"/>
      <c r="G52" s="55"/>
    </row>
    <row r="55" spans="3:7" x14ac:dyDescent="0.25">
      <c r="C55" s="49" t="s">
        <v>132</v>
      </c>
      <c r="D55" s="49"/>
      <c r="E55" s="49"/>
      <c r="F55" s="49"/>
      <c r="G55" s="49"/>
    </row>
  </sheetData>
  <sheetProtection formatCells="0" formatColumns="0" formatRows="0" autoFilter="0"/>
  <mergeCells count="15">
    <mergeCell ref="C49:G49"/>
    <mergeCell ref="C50:G50"/>
    <mergeCell ref="C55:G55"/>
    <mergeCell ref="C52:G52"/>
    <mergeCell ref="A39:G39"/>
    <mergeCell ref="A4:G4"/>
    <mergeCell ref="A6:G6"/>
    <mergeCell ref="C1:G1"/>
    <mergeCell ref="C2:G2"/>
    <mergeCell ref="A5:G5"/>
    <mergeCell ref="C34:G34"/>
    <mergeCell ref="A35:A36"/>
    <mergeCell ref="B35:B36"/>
    <mergeCell ref="D35:E35"/>
    <mergeCell ref="F35:G35"/>
  </mergeCells>
  <printOptions horizontalCentered="1"/>
  <pageMargins left="0" right="0" top="0.5" bottom="0.5" header="0.25" footer="0.25"/>
  <pageSetup paperSize="9"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P33"/>
  <sheetViews>
    <sheetView tabSelected="1" topLeftCell="A6" workbookViewId="0">
      <selection activeCell="C28" sqref="C28:P28"/>
    </sheetView>
  </sheetViews>
  <sheetFormatPr defaultRowHeight="15.75" x14ac:dyDescent="0.25"/>
  <cols>
    <col min="1" max="1" width="6.7109375" style="39" customWidth="1"/>
    <col min="2" max="2" width="45.28515625" style="39" bestFit="1" customWidth="1"/>
    <col min="3" max="3" width="6.7109375" style="39" bestFit="1" customWidth="1"/>
    <col min="4" max="16" width="6.5703125" style="39" customWidth="1"/>
    <col min="17" max="16384" width="9.140625" style="39"/>
  </cols>
  <sheetData>
    <row r="1" spans="1:16" x14ac:dyDescent="0.25">
      <c r="A1" s="38" t="s">
        <v>11</v>
      </c>
      <c r="C1" s="66" t="s">
        <v>9</v>
      </c>
      <c r="D1" s="66"/>
      <c r="E1" s="66"/>
      <c r="F1" s="66"/>
      <c r="G1" s="66"/>
      <c r="H1" s="66"/>
      <c r="I1" s="66"/>
      <c r="J1" s="66"/>
      <c r="K1" s="66"/>
      <c r="L1" s="66"/>
      <c r="M1" s="66"/>
      <c r="N1" s="66"/>
      <c r="O1" s="66"/>
      <c r="P1" s="66"/>
    </row>
    <row r="2" spans="1:16" x14ac:dyDescent="0.25">
      <c r="A2" s="38" t="s">
        <v>140</v>
      </c>
      <c r="C2" s="67" t="s">
        <v>10</v>
      </c>
      <c r="D2" s="67"/>
      <c r="E2" s="67"/>
      <c r="F2" s="67"/>
      <c r="G2" s="67"/>
      <c r="H2" s="67"/>
      <c r="I2" s="67"/>
      <c r="J2" s="67"/>
      <c r="K2" s="67"/>
      <c r="L2" s="67"/>
      <c r="M2" s="67"/>
      <c r="N2" s="67"/>
      <c r="O2" s="67"/>
      <c r="P2" s="67"/>
    </row>
    <row r="4" spans="1:16" ht="18.75" x14ac:dyDescent="0.3">
      <c r="A4" s="68" t="s">
        <v>12</v>
      </c>
      <c r="B4" s="68"/>
      <c r="C4" s="68"/>
      <c r="D4" s="68"/>
      <c r="E4" s="68"/>
      <c r="F4" s="68"/>
      <c r="G4" s="68"/>
      <c r="H4" s="68"/>
      <c r="I4" s="68"/>
      <c r="J4" s="68"/>
      <c r="K4" s="68"/>
      <c r="L4" s="68"/>
      <c r="M4" s="68"/>
      <c r="N4" s="68"/>
      <c r="O4" s="68"/>
      <c r="P4" s="68"/>
    </row>
    <row r="5" spans="1:16" ht="16.5" x14ac:dyDescent="0.25">
      <c r="A5" s="69" t="str">
        <f>"Công khai thông tin về đội ngũ nhà giáo, cán bộ quản lý và nhân viên của cơ sở giáo dục mầm non, năm học "&amp;'Bieu 1'!D6</f>
        <v>Công khai thông tin về đội ngũ nhà giáo, cán bộ quản lý và nhân viên của cơ sở giáo dục mầm non, năm học 2023-2024</v>
      </c>
      <c r="B5" s="69"/>
      <c r="C5" s="69"/>
      <c r="D5" s="69"/>
      <c r="E5" s="69"/>
      <c r="F5" s="69"/>
      <c r="G5" s="69"/>
      <c r="H5" s="69"/>
      <c r="I5" s="69"/>
      <c r="J5" s="69"/>
      <c r="K5" s="69"/>
      <c r="L5" s="69"/>
      <c r="M5" s="69"/>
      <c r="N5" s="69"/>
      <c r="O5" s="69"/>
      <c r="P5" s="69"/>
    </row>
    <row r="7" spans="1:16" ht="36.75" customHeight="1" x14ac:dyDescent="0.25">
      <c r="A7" s="65" t="s">
        <v>1</v>
      </c>
      <c r="B7" s="65" t="s">
        <v>2</v>
      </c>
      <c r="C7" s="65" t="s">
        <v>0</v>
      </c>
      <c r="D7" s="65" t="s">
        <v>46</v>
      </c>
      <c r="E7" s="65"/>
      <c r="F7" s="65"/>
      <c r="G7" s="65"/>
      <c r="H7" s="65"/>
      <c r="I7" s="65"/>
      <c r="J7" s="65" t="s">
        <v>47</v>
      </c>
      <c r="K7" s="65"/>
      <c r="L7" s="65"/>
      <c r="M7" s="65" t="s">
        <v>48</v>
      </c>
      <c r="N7" s="65"/>
      <c r="O7" s="65"/>
      <c r="P7" s="65"/>
    </row>
    <row r="8" spans="1:16" ht="25.5" x14ac:dyDescent="0.25">
      <c r="A8" s="65"/>
      <c r="B8" s="65"/>
      <c r="C8" s="65"/>
      <c r="D8" s="40" t="s">
        <v>49</v>
      </c>
      <c r="E8" s="40" t="s">
        <v>50</v>
      </c>
      <c r="F8" s="40" t="s">
        <v>51</v>
      </c>
      <c r="G8" s="40" t="s">
        <v>52</v>
      </c>
      <c r="H8" s="40" t="s">
        <v>53</v>
      </c>
      <c r="I8" s="40" t="s">
        <v>54</v>
      </c>
      <c r="J8" s="40" t="s">
        <v>123</v>
      </c>
      <c r="K8" s="40" t="s">
        <v>55</v>
      </c>
      <c r="L8" s="40" t="s">
        <v>56</v>
      </c>
      <c r="M8" s="40" t="s">
        <v>57</v>
      </c>
      <c r="N8" s="40" t="s">
        <v>13</v>
      </c>
      <c r="O8" s="40" t="s">
        <v>14</v>
      </c>
      <c r="P8" s="40" t="s">
        <v>15</v>
      </c>
    </row>
    <row r="9" spans="1:16" x14ac:dyDescent="0.25">
      <c r="A9" s="41"/>
      <c r="B9" s="42" t="s">
        <v>58</v>
      </c>
      <c r="C9" s="43">
        <f>+C10+C13+C16</f>
        <v>38</v>
      </c>
      <c r="D9" s="43">
        <f t="shared" ref="D9:P9" si="0">+D10+D13+D16</f>
        <v>0</v>
      </c>
      <c r="E9" s="43">
        <f t="shared" si="0"/>
        <v>0</v>
      </c>
      <c r="F9" s="43">
        <f t="shared" si="0"/>
        <v>16</v>
      </c>
      <c r="G9" s="43">
        <f t="shared" si="0"/>
        <v>9</v>
      </c>
      <c r="H9" s="43">
        <f t="shared" si="0"/>
        <v>7</v>
      </c>
      <c r="I9" s="43">
        <f t="shared" si="0"/>
        <v>9</v>
      </c>
      <c r="J9" s="43">
        <f t="shared" si="0"/>
        <v>1</v>
      </c>
      <c r="K9" s="43">
        <f t="shared" si="0"/>
        <v>17</v>
      </c>
      <c r="L9" s="43">
        <f t="shared" si="0"/>
        <v>7</v>
      </c>
      <c r="M9" s="43">
        <f t="shared" si="0"/>
        <v>25</v>
      </c>
      <c r="N9" s="43">
        <f t="shared" si="0"/>
        <v>12</v>
      </c>
      <c r="O9" s="43">
        <f t="shared" si="0"/>
        <v>0</v>
      </c>
      <c r="P9" s="43">
        <f t="shared" si="0"/>
        <v>0</v>
      </c>
    </row>
    <row r="10" spans="1:16" x14ac:dyDescent="0.25">
      <c r="A10" s="41" t="s">
        <v>3</v>
      </c>
      <c r="B10" s="42" t="s">
        <v>59</v>
      </c>
      <c r="C10" s="43">
        <v>22</v>
      </c>
      <c r="D10" s="43">
        <f t="shared" ref="D10:P10" si="1">+D11+D12</f>
        <v>0</v>
      </c>
      <c r="E10" s="43">
        <f t="shared" si="1"/>
        <v>0</v>
      </c>
      <c r="F10" s="43">
        <f t="shared" si="1"/>
        <v>12</v>
      </c>
      <c r="G10" s="43">
        <f t="shared" si="1"/>
        <v>9</v>
      </c>
      <c r="H10" s="43">
        <f t="shared" si="1"/>
        <v>1</v>
      </c>
      <c r="I10" s="43">
        <f t="shared" si="1"/>
        <v>0</v>
      </c>
      <c r="J10" s="43">
        <f t="shared" si="1"/>
        <v>1</v>
      </c>
      <c r="K10" s="43">
        <f t="shared" si="1"/>
        <v>17</v>
      </c>
      <c r="L10" s="43">
        <f t="shared" si="1"/>
        <v>4</v>
      </c>
      <c r="M10" s="43">
        <f t="shared" si="1"/>
        <v>19</v>
      </c>
      <c r="N10" s="43">
        <f t="shared" si="1"/>
        <v>2</v>
      </c>
      <c r="O10" s="43">
        <f t="shared" si="1"/>
        <v>0</v>
      </c>
      <c r="P10" s="43">
        <f t="shared" si="1"/>
        <v>0</v>
      </c>
    </row>
    <row r="11" spans="1:16" x14ac:dyDescent="0.25">
      <c r="A11" s="40">
        <v>1</v>
      </c>
      <c r="B11" s="44" t="s">
        <v>69</v>
      </c>
      <c r="C11" s="43">
        <v>4</v>
      </c>
      <c r="D11" s="43">
        <v>0</v>
      </c>
      <c r="E11" s="43">
        <v>0</v>
      </c>
      <c r="F11" s="43">
        <v>2</v>
      </c>
      <c r="G11" s="43">
        <v>2</v>
      </c>
      <c r="H11" s="43">
        <v>0</v>
      </c>
      <c r="I11" s="43">
        <v>0</v>
      </c>
      <c r="J11" s="43">
        <v>0</v>
      </c>
      <c r="K11" s="43">
        <v>3</v>
      </c>
      <c r="L11" s="43">
        <v>1</v>
      </c>
      <c r="M11" s="43">
        <v>3</v>
      </c>
      <c r="N11" s="43">
        <v>1</v>
      </c>
      <c r="O11" s="43">
        <v>0</v>
      </c>
      <c r="P11" s="43">
        <v>0</v>
      </c>
    </row>
    <row r="12" spans="1:16" x14ac:dyDescent="0.25">
      <c r="A12" s="40">
        <v>2</v>
      </c>
      <c r="B12" s="44" t="s">
        <v>70</v>
      </c>
      <c r="C12" s="43">
        <v>18</v>
      </c>
      <c r="D12" s="43">
        <v>0</v>
      </c>
      <c r="E12" s="43">
        <v>0</v>
      </c>
      <c r="F12" s="43">
        <v>10</v>
      </c>
      <c r="G12" s="43">
        <v>7</v>
      </c>
      <c r="H12" s="43">
        <v>1</v>
      </c>
      <c r="I12" s="43">
        <v>0</v>
      </c>
      <c r="J12" s="43">
        <v>1</v>
      </c>
      <c r="K12" s="43">
        <v>14</v>
      </c>
      <c r="L12" s="43">
        <v>3</v>
      </c>
      <c r="M12" s="43">
        <v>16</v>
      </c>
      <c r="N12" s="43">
        <v>1</v>
      </c>
      <c r="O12" s="43">
        <v>0</v>
      </c>
      <c r="P12" s="43">
        <v>0</v>
      </c>
    </row>
    <row r="13" spans="1:16" x14ac:dyDescent="0.25">
      <c r="A13" s="41" t="s">
        <v>4</v>
      </c>
      <c r="B13" s="42" t="s">
        <v>60</v>
      </c>
      <c r="C13" s="43">
        <f t="shared" ref="C13:P13" si="2">+C14+C15</f>
        <v>3</v>
      </c>
      <c r="D13" s="43">
        <f t="shared" si="2"/>
        <v>0</v>
      </c>
      <c r="E13" s="43">
        <f t="shared" si="2"/>
        <v>0</v>
      </c>
      <c r="F13" s="43">
        <f t="shared" si="2"/>
        <v>3</v>
      </c>
      <c r="G13" s="43">
        <f t="shared" si="2"/>
        <v>0</v>
      </c>
      <c r="H13" s="43">
        <f t="shared" si="2"/>
        <v>3</v>
      </c>
      <c r="I13" s="43">
        <f t="shared" si="2"/>
        <v>0</v>
      </c>
      <c r="J13" s="43">
        <f t="shared" si="2"/>
        <v>0</v>
      </c>
      <c r="K13" s="43">
        <f t="shared" si="2"/>
        <v>0</v>
      </c>
      <c r="L13" s="43">
        <f t="shared" si="2"/>
        <v>3</v>
      </c>
      <c r="M13" s="43">
        <f t="shared" si="2"/>
        <v>3</v>
      </c>
      <c r="N13" s="43">
        <f t="shared" si="2"/>
        <v>0</v>
      </c>
      <c r="O13" s="43">
        <f t="shared" si="2"/>
        <v>0</v>
      </c>
      <c r="P13" s="43">
        <f t="shared" si="2"/>
        <v>0</v>
      </c>
    </row>
    <row r="14" spans="1:16" x14ac:dyDescent="0.25">
      <c r="A14" s="40">
        <v>1</v>
      </c>
      <c r="B14" s="44" t="s">
        <v>61</v>
      </c>
      <c r="C14" s="43">
        <v>1</v>
      </c>
      <c r="D14" s="43">
        <f t="shared" ref="D14:D25" si="3">+D15+D16</f>
        <v>0</v>
      </c>
      <c r="E14" s="43">
        <f t="shared" ref="E14:G25" si="4">+E15+E16</f>
        <v>0</v>
      </c>
      <c r="F14" s="43">
        <v>1</v>
      </c>
      <c r="G14" s="43">
        <f t="shared" ref="G14" si="5">+G15+G16</f>
        <v>0</v>
      </c>
      <c r="H14" s="43">
        <f t="shared" ref="H14" si="6">+H15+H16</f>
        <v>3</v>
      </c>
      <c r="I14" s="43">
        <v>0</v>
      </c>
      <c r="J14" s="43">
        <v>0</v>
      </c>
      <c r="K14" s="43">
        <v>0</v>
      </c>
      <c r="L14" s="43">
        <v>1</v>
      </c>
      <c r="M14" s="43">
        <v>1</v>
      </c>
      <c r="N14" s="43">
        <v>0</v>
      </c>
      <c r="O14" s="43">
        <v>0</v>
      </c>
      <c r="P14" s="43">
        <v>0</v>
      </c>
    </row>
    <row r="15" spans="1:16" x14ac:dyDescent="0.25">
      <c r="A15" s="40">
        <v>2</v>
      </c>
      <c r="B15" s="44" t="s">
        <v>62</v>
      </c>
      <c r="C15" s="43">
        <v>2</v>
      </c>
      <c r="D15" s="43">
        <f t="shared" si="3"/>
        <v>0</v>
      </c>
      <c r="E15" s="43">
        <f t="shared" si="4"/>
        <v>0</v>
      </c>
      <c r="F15" s="43">
        <v>2</v>
      </c>
      <c r="G15" s="43"/>
      <c r="H15" s="43"/>
      <c r="I15" s="43">
        <v>0</v>
      </c>
      <c r="J15" s="43">
        <v>0</v>
      </c>
      <c r="K15" s="43">
        <v>0</v>
      </c>
      <c r="L15" s="43">
        <v>2</v>
      </c>
      <c r="M15" s="43">
        <v>2</v>
      </c>
      <c r="N15" s="43">
        <v>0</v>
      </c>
      <c r="O15" s="43">
        <v>0</v>
      </c>
      <c r="P15" s="43">
        <v>0</v>
      </c>
    </row>
    <row r="16" spans="1:16" x14ac:dyDescent="0.25">
      <c r="A16" s="41" t="s">
        <v>5</v>
      </c>
      <c r="B16" s="42" t="s">
        <v>63</v>
      </c>
      <c r="C16" s="43">
        <f>+C18+C20+C21</f>
        <v>13</v>
      </c>
      <c r="D16" s="43">
        <f t="shared" si="3"/>
        <v>0</v>
      </c>
      <c r="E16" s="43">
        <f t="shared" si="4"/>
        <v>0</v>
      </c>
      <c r="F16" s="43">
        <f t="shared" ref="F16:P16" si="7">+SUM(F17:F25)</f>
        <v>1</v>
      </c>
      <c r="G16" s="43">
        <f t="shared" si="7"/>
        <v>0</v>
      </c>
      <c r="H16" s="43">
        <f t="shared" si="7"/>
        <v>3</v>
      </c>
      <c r="I16" s="43">
        <f t="shared" si="7"/>
        <v>9</v>
      </c>
      <c r="J16" s="43">
        <f t="shared" si="7"/>
        <v>0</v>
      </c>
      <c r="K16" s="43">
        <f t="shared" si="7"/>
        <v>0</v>
      </c>
      <c r="L16" s="43">
        <f t="shared" si="7"/>
        <v>0</v>
      </c>
      <c r="M16" s="43">
        <f t="shared" si="7"/>
        <v>3</v>
      </c>
      <c r="N16" s="43">
        <f t="shared" si="7"/>
        <v>10</v>
      </c>
      <c r="O16" s="43">
        <f t="shared" si="7"/>
        <v>0</v>
      </c>
      <c r="P16" s="43">
        <f t="shared" si="7"/>
        <v>0</v>
      </c>
    </row>
    <row r="17" spans="1:16" x14ac:dyDescent="0.25">
      <c r="A17" s="40">
        <v>1</v>
      </c>
      <c r="B17" s="44" t="s">
        <v>64</v>
      </c>
      <c r="C17" s="43">
        <v>0</v>
      </c>
      <c r="D17" s="43">
        <f t="shared" si="3"/>
        <v>0</v>
      </c>
      <c r="E17" s="43">
        <f t="shared" si="4"/>
        <v>0</v>
      </c>
      <c r="F17" s="43"/>
      <c r="G17" s="43">
        <v>0</v>
      </c>
      <c r="H17" s="43">
        <v>0</v>
      </c>
      <c r="I17" s="43">
        <v>0</v>
      </c>
      <c r="J17" s="43">
        <v>0</v>
      </c>
      <c r="K17" s="43">
        <v>0</v>
      </c>
      <c r="L17" s="43">
        <v>0</v>
      </c>
      <c r="M17" s="43">
        <v>0</v>
      </c>
      <c r="N17" s="43">
        <v>0</v>
      </c>
      <c r="O17" s="43">
        <v>0</v>
      </c>
      <c r="P17" s="43">
        <v>0</v>
      </c>
    </row>
    <row r="18" spans="1:16" x14ac:dyDescent="0.25">
      <c r="A18" s="40">
        <v>2</v>
      </c>
      <c r="B18" s="44" t="s">
        <v>65</v>
      </c>
      <c r="C18" s="43">
        <v>1</v>
      </c>
      <c r="D18" s="43">
        <f t="shared" si="3"/>
        <v>0</v>
      </c>
      <c r="E18" s="43">
        <f t="shared" si="4"/>
        <v>0</v>
      </c>
      <c r="F18" s="43">
        <v>1</v>
      </c>
      <c r="G18" s="43">
        <v>0</v>
      </c>
      <c r="H18" s="43">
        <v>0</v>
      </c>
      <c r="I18" s="43">
        <v>0</v>
      </c>
      <c r="J18" s="43">
        <v>0</v>
      </c>
      <c r="K18" s="43">
        <v>0</v>
      </c>
      <c r="L18" s="43">
        <v>0</v>
      </c>
      <c r="M18" s="43">
        <v>1</v>
      </c>
      <c r="N18" s="43">
        <v>0</v>
      </c>
      <c r="O18" s="43">
        <v>0</v>
      </c>
      <c r="P18" s="43">
        <v>0</v>
      </c>
    </row>
    <row r="19" spans="1:16" x14ac:dyDescent="0.25">
      <c r="A19" s="40">
        <v>3</v>
      </c>
      <c r="B19" s="44" t="s">
        <v>66</v>
      </c>
      <c r="C19" s="43">
        <v>0</v>
      </c>
      <c r="D19" s="43">
        <f t="shared" si="3"/>
        <v>0</v>
      </c>
      <c r="E19" s="43">
        <f t="shared" ref="E19" si="8">+E20+E21</f>
        <v>0</v>
      </c>
      <c r="F19" s="43">
        <f t="shared" ref="F19:F25" si="9">+F20+F21</f>
        <v>0</v>
      </c>
      <c r="G19" s="43">
        <v>0</v>
      </c>
      <c r="H19" s="43">
        <v>0</v>
      </c>
      <c r="I19" s="43">
        <v>0</v>
      </c>
      <c r="J19" s="43">
        <v>0</v>
      </c>
      <c r="K19" s="43">
        <v>0</v>
      </c>
      <c r="L19" s="43">
        <v>0</v>
      </c>
      <c r="M19" s="43">
        <v>0</v>
      </c>
      <c r="N19" s="43">
        <v>0</v>
      </c>
      <c r="O19" s="43">
        <v>0</v>
      </c>
      <c r="P19" s="43">
        <v>0</v>
      </c>
    </row>
    <row r="20" spans="1:16" x14ac:dyDescent="0.25">
      <c r="A20" s="40">
        <v>4</v>
      </c>
      <c r="B20" s="44" t="s">
        <v>67</v>
      </c>
      <c r="C20" s="43">
        <v>1</v>
      </c>
      <c r="D20" s="43">
        <f t="shared" si="3"/>
        <v>0</v>
      </c>
      <c r="E20" s="43">
        <f t="shared" si="4"/>
        <v>0</v>
      </c>
      <c r="F20" s="43">
        <f t="shared" si="9"/>
        <v>0</v>
      </c>
      <c r="G20" s="43">
        <f t="shared" si="4"/>
        <v>0</v>
      </c>
      <c r="H20" s="43">
        <v>1</v>
      </c>
      <c r="I20" s="43">
        <v>0</v>
      </c>
      <c r="J20" s="43">
        <v>0</v>
      </c>
      <c r="K20" s="43">
        <v>0</v>
      </c>
      <c r="L20" s="43">
        <v>0</v>
      </c>
      <c r="M20" s="43">
        <v>1</v>
      </c>
      <c r="N20" s="43">
        <v>0</v>
      </c>
      <c r="O20" s="43">
        <v>0</v>
      </c>
      <c r="P20" s="43">
        <v>0</v>
      </c>
    </row>
    <row r="21" spans="1:16" x14ac:dyDescent="0.25">
      <c r="A21" s="40">
        <v>5</v>
      </c>
      <c r="B21" s="44" t="s">
        <v>124</v>
      </c>
      <c r="C21" s="43">
        <v>11</v>
      </c>
      <c r="D21" s="43">
        <f t="shared" si="3"/>
        <v>0</v>
      </c>
      <c r="E21" s="43">
        <f t="shared" ref="E21:E25" si="10">+E22+E23</f>
        <v>0</v>
      </c>
      <c r="F21" s="43">
        <f t="shared" si="9"/>
        <v>0</v>
      </c>
      <c r="G21" s="43">
        <f t="shared" si="4"/>
        <v>0</v>
      </c>
      <c r="H21" s="43">
        <v>0</v>
      </c>
      <c r="I21" s="43">
        <v>0</v>
      </c>
      <c r="J21" s="43">
        <v>0</v>
      </c>
      <c r="K21" s="43">
        <v>0</v>
      </c>
      <c r="L21" s="43">
        <v>0</v>
      </c>
      <c r="M21" s="43">
        <v>1</v>
      </c>
      <c r="N21" s="43">
        <v>10</v>
      </c>
      <c r="O21" s="43">
        <v>0</v>
      </c>
      <c r="P21" s="43">
        <v>0</v>
      </c>
    </row>
    <row r="22" spans="1:16" x14ac:dyDescent="0.25">
      <c r="A22" s="40"/>
      <c r="B22" s="45" t="s">
        <v>125</v>
      </c>
      <c r="C22" s="46">
        <v>0</v>
      </c>
      <c r="D22" s="46">
        <f t="shared" si="3"/>
        <v>0</v>
      </c>
      <c r="E22" s="46">
        <f t="shared" si="10"/>
        <v>0</v>
      </c>
      <c r="F22" s="46">
        <f t="shared" si="9"/>
        <v>0</v>
      </c>
      <c r="G22" s="46">
        <f t="shared" si="4"/>
        <v>0</v>
      </c>
      <c r="H22" s="46">
        <v>0</v>
      </c>
      <c r="I22" s="46">
        <v>0</v>
      </c>
      <c r="J22" s="46">
        <v>0</v>
      </c>
      <c r="K22" s="43">
        <v>0</v>
      </c>
      <c r="L22" s="43">
        <v>0</v>
      </c>
      <c r="M22" s="43">
        <v>0</v>
      </c>
      <c r="N22" s="43">
        <v>0</v>
      </c>
      <c r="O22" s="43">
        <v>0</v>
      </c>
      <c r="P22" s="43">
        <v>0</v>
      </c>
    </row>
    <row r="23" spans="1:16" x14ac:dyDescent="0.25">
      <c r="A23" s="40"/>
      <c r="B23" s="45" t="s">
        <v>126</v>
      </c>
      <c r="C23" s="46">
        <v>4</v>
      </c>
      <c r="D23" s="46">
        <f t="shared" si="3"/>
        <v>0</v>
      </c>
      <c r="E23" s="46">
        <f t="shared" si="10"/>
        <v>0</v>
      </c>
      <c r="F23" s="46">
        <f t="shared" si="9"/>
        <v>0</v>
      </c>
      <c r="G23" s="46">
        <f t="shared" si="4"/>
        <v>0</v>
      </c>
      <c r="H23" s="46">
        <v>0</v>
      </c>
      <c r="I23" s="46">
        <v>4</v>
      </c>
      <c r="J23" s="46">
        <v>0</v>
      </c>
      <c r="K23" s="43">
        <v>0</v>
      </c>
      <c r="L23" s="43">
        <v>0</v>
      </c>
      <c r="M23" s="43">
        <v>0</v>
      </c>
      <c r="N23" s="43">
        <v>0</v>
      </c>
      <c r="O23" s="43">
        <v>0</v>
      </c>
      <c r="P23" s="43">
        <v>0</v>
      </c>
    </row>
    <row r="24" spans="1:16" x14ac:dyDescent="0.25">
      <c r="A24" s="40"/>
      <c r="B24" s="45" t="s">
        <v>127</v>
      </c>
      <c r="C24" s="46">
        <v>3</v>
      </c>
      <c r="D24" s="46">
        <f t="shared" si="3"/>
        <v>0</v>
      </c>
      <c r="E24" s="46">
        <f t="shared" si="10"/>
        <v>0</v>
      </c>
      <c r="F24" s="46">
        <f t="shared" si="9"/>
        <v>0</v>
      </c>
      <c r="G24" s="46">
        <f t="shared" si="4"/>
        <v>0</v>
      </c>
      <c r="H24" s="46">
        <v>2</v>
      </c>
      <c r="I24" s="46">
        <v>1</v>
      </c>
      <c r="J24" s="46">
        <v>0</v>
      </c>
      <c r="K24" s="43">
        <v>0</v>
      </c>
      <c r="L24" s="43">
        <v>0</v>
      </c>
      <c r="M24" s="43">
        <v>0</v>
      </c>
      <c r="N24" s="43">
        <v>0</v>
      </c>
      <c r="O24" s="43">
        <v>0</v>
      </c>
      <c r="P24" s="43">
        <v>0</v>
      </c>
    </row>
    <row r="25" spans="1:16" x14ac:dyDescent="0.25">
      <c r="A25" s="40" t="s">
        <v>121</v>
      </c>
      <c r="B25" s="45" t="s">
        <v>128</v>
      </c>
      <c r="C25" s="46">
        <v>4</v>
      </c>
      <c r="D25" s="46">
        <f t="shared" si="3"/>
        <v>0</v>
      </c>
      <c r="E25" s="46">
        <f t="shared" si="10"/>
        <v>0</v>
      </c>
      <c r="F25" s="46">
        <f t="shared" si="9"/>
        <v>0</v>
      </c>
      <c r="G25" s="46">
        <f t="shared" si="4"/>
        <v>0</v>
      </c>
      <c r="H25" s="47"/>
      <c r="I25" s="46">
        <v>4</v>
      </c>
      <c r="J25" s="46">
        <v>0</v>
      </c>
      <c r="K25" s="43">
        <v>0</v>
      </c>
      <c r="L25" s="43">
        <v>0</v>
      </c>
      <c r="M25" s="43">
        <v>0</v>
      </c>
      <c r="N25" s="43">
        <v>0</v>
      </c>
      <c r="O25" s="43">
        <v>0</v>
      </c>
      <c r="P25" s="43">
        <v>0</v>
      </c>
    </row>
    <row r="26" spans="1:16" ht="9.75" customHeight="1" x14ac:dyDescent="0.25"/>
    <row r="27" spans="1:16" x14ac:dyDescent="0.25">
      <c r="C27" s="64" t="s">
        <v>146</v>
      </c>
      <c r="D27" s="64"/>
      <c r="E27" s="64"/>
      <c r="F27" s="64"/>
      <c r="G27" s="64"/>
      <c r="H27" s="64"/>
      <c r="I27" s="64"/>
      <c r="J27" s="64"/>
      <c r="K27" s="64"/>
      <c r="L27" s="64"/>
      <c r="M27" s="64"/>
      <c r="N27" s="64"/>
      <c r="O27" s="64"/>
      <c r="P27" s="64"/>
    </row>
    <row r="28" spans="1:16" x14ac:dyDescent="0.25">
      <c r="C28" s="63" t="s">
        <v>68</v>
      </c>
      <c r="D28" s="63"/>
      <c r="E28" s="63"/>
      <c r="F28" s="63"/>
      <c r="G28" s="63"/>
      <c r="H28" s="63"/>
      <c r="I28" s="63"/>
      <c r="J28" s="63"/>
      <c r="K28" s="63"/>
      <c r="L28" s="63"/>
      <c r="M28" s="63"/>
      <c r="N28" s="63"/>
      <c r="O28" s="63"/>
      <c r="P28" s="63"/>
    </row>
    <row r="30" spans="1:16" x14ac:dyDescent="0.25">
      <c r="D30" s="62"/>
      <c r="E30" s="62"/>
      <c r="F30" s="62"/>
      <c r="G30" s="62"/>
    </row>
    <row r="31" spans="1:16" hidden="1" x14ac:dyDescent="0.25"/>
    <row r="33" spans="3:16" x14ac:dyDescent="0.25">
      <c r="C33" s="63" t="s">
        <v>132</v>
      </c>
      <c r="D33" s="63"/>
      <c r="E33" s="63"/>
      <c r="F33" s="63"/>
      <c r="G33" s="63"/>
      <c r="H33" s="63"/>
      <c r="I33" s="63"/>
      <c r="J33" s="63"/>
      <c r="K33" s="63"/>
      <c r="L33" s="63"/>
      <c r="M33" s="63"/>
      <c r="N33" s="63"/>
      <c r="O33" s="63"/>
      <c r="P33" s="63"/>
    </row>
  </sheetData>
  <sheetProtection formatCells="0" formatColumns="0" formatRows="0" autoFilter="0"/>
  <mergeCells count="14">
    <mergeCell ref="C1:P1"/>
    <mergeCell ref="C2:P2"/>
    <mergeCell ref="A4:P4"/>
    <mergeCell ref="A5:P5"/>
    <mergeCell ref="B7:B8"/>
    <mergeCell ref="J7:L7"/>
    <mergeCell ref="M7:P7"/>
    <mergeCell ref="A7:A8"/>
    <mergeCell ref="D30:G30"/>
    <mergeCell ref="C33:P33"/>
    <mergeCell ref="C28:P28"/>
    <mergeCell ref="C27:P27"/>
    <mergeCell ref="C7:C8"/>
    <mergeCell ref="D7:I7"/>
  </mergeCells>
  <printOptions horizontalCentered="1"/>
  <pageMargins left="0" right="0" top="0.5" bottom="0.5" header="0.25" footer="0.25"/>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Bieu 1</vt:lpstr>
      <vt:lpstr>Bieu 2</vt:lpstr>
      <vt:lpstr>Bieu 3</vt:lpstr>
      <vt:lpstr>Bieu 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huyendt16</dc:creator>
  <cp:lastModifiedBy>Administrator</cp:lastModifiedBy>
  <cp:lastPrinted>2023-08-30T02:31:50Z</cp:lastPrinted>
  <dcterms:created xsi:type="dcterms:W3CDTF">2008-01-22T13:52:42Z</dcterms:created>
  <dcterms:modified xsi:type="dcterms:W3CDTF">2023-08-30T03:12:54Z</dcterms:modified>
</cp:coreProperties>
</file>