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s MC\Desktop\Ngày 20- 8 TUYỂN SINH NH 24-25 mới (1)\"/>
    </mc:Choice>
  </mc:AlternateContent>
  <xr:revisionPtr revIDLastSave="0" documentId="13_ncr:1_{C6CC29FE-C0E0-4E71-B89F-A2610F3BC7F4}" xr6:coauthVersionLast="47" xr6:coauthVersionMax="47" xr10:uidLastSave="{00000000-0000-0000-0000-000000000000}"/>
  <bookViews>
    <workbookView xWindow="-120" yWindow="-120" windowWidth="24240" windowHeight="13140" tabRatio="791" activeTab="12" xr2:uid="{00000000-000D-0000-FFFF-FFFF00000000}"/>
  </bookViews>
  <sheets>
    <sheet name="THO NGOC" sheetId="1" r:id="rId1"/>
    <sheet name="NAI BI" sheetId="2" r:id="rId2"/>
    <sheet name="GB 2." sheetId="3" r:id="rId3"/>
    <sheet name="Mầm 5" sheetId="5" r:id="rId4"/>
    <sheet name="GB1" sheetId="4" r:id="rId5"/>
    <sheet name="Mam1" sheetId="6" r:id="rId6"/>
    <sheet name="Mam2" sheetId="7" r:id="rId7"/>
    <sheet name="Mam3" sheetId="8" r:id="rId8"/>
    <sheet name="Mam4" sheetId="9" r:id="rId9"/>
    <sheet name="Choi1" sheetId="10" r:id="rId10"/>
    <sheet name="Choi2" sheetId="11" r:id="rId11"/>
    <sheet name="Choi 3" sheetId="35" r:id="rId12"/>
    <sheet name="LÁ 1" sheetId="23" r:id="rId13"/>
    <sheet name="LÁ 2" sheetId="33" r:id="rId14"/>
    <sheet name="LÁ 3" sheetId="34" r:id="rId15"/>
  </sheets>
  <definedNames>
    <definedName name="_xlnm._FilterDatabase" localSheetId="11" hidden="1">'Choi 3'!$A$9:$F$39</definedName>
    <definedName name="_xlnm._FilterDatabase" localSheetId="9" hidden="1">Choi1!$A$9:$F$41</definedName>
    <definedName name="_xlnm._FilterDatabase" localSheetId="10" hidden="1">Choi2!$A$9:$F$39</definedName>
    <definedName name="_xlnm._FilterDatabase" localSheetId="2" hidden="1">'GB 2.'!$A$8:$F$9</definedName>
    <definedName name="_xlnm._FilterDatabase" localSheetId="4" hidden="1">'GB1'!$A$9:$J$27</definedName>
    <definedName name="_xlnm._FilterDatabase" localSheetId="13" hidden="1">'LÁ 2'!$A$9:$F$41</definedName>
    <definedName name="_xlnm._FilterDatabase" localSheetId="14" hidden="1">'LÁ 3'!$A$9:$F$39</definedName>
    <definedName name="_xlnm._FilterDatabase" localSheetId="3" hidden="1">'Mầm 5'!$A$9:$F$25</definedName>
    <definedName name="_xlnm._FilterDatabase" localSheetId="5" hidden="1">'Mam1'!$A$9:$K$35</definedName>
    <definedName name="_xlnm._FilterDatabase" localSheetId="6" hidden="1">'Mam2'!$A$9:$K$31</definedName>
    <definedName name="_xlnm._FilterDatabase" localSheetId="7" hidden="1">'Mam3'!$A$9:$H$28</definedName>
    <definedName name="_xlnm._FilterDatabase" localSheetId="8" hidden="1">'Mam4'!$A$9:$H$32</definedName>
    <definedName name="_xlnm._FilterDatabase" localSheetId="1" hidden="1">'NAI BI'!$A$8:$G$24</definedName>
    <definedName name="_xlnm._FilterDatabase" localSheetId="0" hidden="1">'THO NGOC'!$A$9:$F$24</definedName>
    <definedName name="MmExcelLinker_B4578C4A_20F2_4E10_A9F9_49F26BAC04FA">'GB1'!#REF!</definedName>
    <definedName name="_xlnm.Print_Area" localSheetId="11">'Choi 3'!$A$1:$G$43</definedName>
    <definedName name="_xlnm.Print_Area" localSheetId="9">Choi1!$A$1:$F$44</definedName>
    <definedName name="_xlnm.Print_Area" localSheetId="10">Choi2!$A$1:$G$44</definedName>
    <definedName name="_xlnm.Print_Area" localSheetId="2">'GB 2.'!$A$1:$F$35</definedName>
    <definedName name="_xlnm.Print_Area" localSheetId="4">'GB1'!$A$1:$F$27</definedName>
    <definedName name="_xlnm.Print_Area" localSheetId="12">'LÁ 1'!$A$1:$F$45</definedName>
    <definedName name="_xlnm.Print_Area" localSheetId="13">'LÁ 2'!$A$1:$F$44</definedName>
    <definedName name="_xlnm.Print_Area" localSheetId="14">'LÁ 3'!$A$1:$F$38</definedName>
    <definedName name="_xlnm.Print_Area" localSheetId="3">'Mầm 5'!$A$1:$F$30</definedName>
    <definedName name="_xlnm.Print_Area" localSheetId="5">'Mam1'!$A$1:$F$38</definedName>
    <definedName name="_xlnm.Print_Area" localSheetId="6">'Mam2'!$A$1:$F$34</definedName>
    <definedName name="_xlnm.Print_Area" localSheetId="7">'Mam3'!$A$1:$F$33</definedName>
    <definedName name="_xlnm.Print_Area" localSheetId="8">'Mam4'!$A$1:$F$33</definedName>
    <definedName name="_xlnm.Print_Area" localSheetId="1">'NAI BI'!$A$1:$E$29</definedName>
    <definedName name="_xlnm.Print_Area" localSheetId="0">'THO NGOC'!$A$1:$F$29</definedName>
    <definedName name="_xlnm.Print_Titles" localSheetId="2">'GB 2.'!$8:$9</definedName>
    <definedName name="_xlnm.Print_Titles" localSheetId="4">'GB1'!$8:$9</definedName>
    <definedName name="_xlnm.Print_Titles" localSheetId="3">'Mầm 5'!$8:$9</definedName>
    <definedName name="_xlnm.Print_Titles" localSheetId="5">'Mam1'!$8:$9</definedName>
    <definedName name="_xlnm.Print_Titles" localSheetId="6">'Mam2'!$8:$9</definedName>
    <definedName name="_xlnm.Print_Titles" localSheetId="7">'Mam3'!$8:$9</definedName>
    <definedName name="_xlnm.Print_Titles" localSheetId="8">'Mam4'!$8:$9</definedName>
  </definedName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9" i="1"/>
  <c r="H19" i="1"/>
  <c r="I19" i="1"/>
  <c r="J19" i="1"/>
  <c r="K19" i="1"/>
  <c r="L19" i="1"/>
  <c r="M19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J39" i="10"/>
  <c r="K39" i="10"/>
  <c r="L39" i="10"/>
  <c r="G39" i="33" l="1"/>
  <c r="H39" i="33"/>
  <c r="I39" i="33"/>
  <c r="J39" i="33"/>
  <c r="K39" i="33"/>
  <c r="L39" i="33"/>
  <c r="M39" i="33"/>
  <c r="G12" i="11" l="1"/>
  <c r="H12" i="11"/>
  <c r="I12" i="11"/>
  <c r="J12" i="11"/>
  <c r="K12" i="11"/>
  <c r="L12" i="11"/>
  <c r="M12" i="11"/>
  <c r="M38" i="35" l="1"/>
  <c r="L38" i="35"/>
  <c r="K38" i="35"/>
  <c r="J38" i="35"/>
  <c r="I38" i="35"/>
  <c r="H38" i="35"/>
  <c r="G38" i="35"/>
  <c r="M37" i="35"/>
  <c r="L37" i="35"/>
  <c r="K37" i="35"/>
  <c r="J37" i="35"/>
  <c r="I37" i="35"/>
  <c r="H37" i="35"/>
  <c r="G37" i="35"/>
  <c r="M35" i="35"/>
  <c r="L35" i="35"/>
  <c r="K35" i="35"/>
  <c r="J35" i="35"/>
  <c r="I35" i="35"/>
  <c r="H35" i="35"/>
  <c r="G35" i="35"/>
  <c r="M28" i="35"/>
  <c r="L28" i="35"/>
  <c r="K28" i="35"/>
  <c r="J28" i="35"/>
  <c r="I28" i="35"/>
  <c r="H28" i="35"/>
  <c r="G28" i="35"/>
  <c r="M27" i="35"/>
  <c r="L27" i="35"/>
  <c r="K27" i="35"/>
  <c r="J27" i="35"/>
  <c r="I27" i="35"/>
  <c r="H27" i="35"/>
  <c r="G27" i="35"/>
  <c r="M26" i="35"/>
  <c r="L26" i="35"/>
  <c r="K26" i="35"/>
  <c r="J26" i="35"/>
  <c r="I26" i="35"/>
  <c r="H26" i="35"/>
  <c r="G26" i="35"/>
  <c r="M20" i="35"/>
  <c r="L20" i="35"/>
  <c r="K20" i="35"/>
  <c r="J20" i="35"/>
  <c r="I20" i="35"/>
  <c r="H20" i="35"/>
  <c r="G20" i="35"/>
  <c r="M19" i="35"/>
  <c r="L19" i="35"/>
  <c r="K19" i="35"/>
  <c r="J19" i="35"/>
  <c r="I19" i="35"/>
  <c r="H19" i="35"/>
  <c r="G19" i="35"/>
  <c r="M18" i="35"/>
  <c r="L18" i="35"/>
  <c r="K18" i="35"/>
  <c r="J18" i="35"/>
  <c r="I18" i="35"/>
  <c r="H18" i="35"/>
  <c r="G18" i="35"/>
  <c r="M17" i="35"/>
  <c r="L17" i="35"/>
  <c r="K17" i="35"/>
  <c r="J17" i="35"/>
  <c r="I17" i="35"/>
  <c r="H17" i="35"/>
  <c r="G17" i="35"/>
  <c r="M16" i="35"/>
  <c r="L16" i="35"/>
  <c r="K16" i="35"/>
  <c r="J16" i="35"/>
  <c r="I16" i="35"/>
  <c r="H16" i="35"/>
  <c r="G16" i="35"/>
  <c r="M15" i="35"/>
  <c r="L15" i="35"/>
  <c r="K15" i="35"/>
  <c r="J15" i="35"/>
  <c r="I15" i="35"/>
  <c r="H15" i="35"/>
  <c r="G15" i="35"/>
  <c r="G24" i="7" l="1"/>
  <c r="H24" i="7"/>
  <c r="I24" i="7"/>
  <c r="J24" i="7"/>
  <c r="K24" i="7"/>
  <c r="L24" i="7"/>
  <c r="M24" i="7"/>
  <c r="G25" i="7"/>
  <c r="H25" i="7"/>
  <c r="I25" i="7"/>
  <c r="J25" i="7"/>
  <c r="K25" i="7"/>
  <c r="L25" i="7"/>
  <c r="M25" i="7"/>
  <c r="G26" i="7"/>
  <c r="H26" i="7"/>
  <c r="I26" i="7"/>
  <c r="J26" i="7"/>
  <c r="K26" i="7"/>
  <c r="L26" i="7"/>
  <c r="M26" i="7"/>
  <c r="G27" i="7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G31" i="6" l="1"/>
  <c r="H31" i="6" l="1"/>
  <c r="I31" i="6"/>
  <c r="J31" i="6"/>
  <c r="K31" i="6"/>
  <c r="L31" i="6"/>
  <c r="M31" i="6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H16" i="11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9" i="34"/>
  <c r="H30" i="34"/>
  <c r="H31" i="34"/>
  <c r="H33" i="34"/>
  <c r="H34" i="34"/>
  <c r="H36" i="34"/>
  <c r="H37" i="34"/>
  <c r="H38" i="34"/>
  <c r="H32" i="34"/>
  <c r="H10" i="34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10" i="3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17" i="11"/>
  <c r="H23" i="11"/>
  <c r="H24" i="11"/>
  <c r="H25" i="11"/>
  <c r="H27" i="11"/>
  <c r="H29" i="11"/>
  <c r="H34" i="11"/>
  <c r="H35" i="11"/>
  <c r="H36" i="11"/>
  <c r="H37" i="11"/>
  <c r="H38" i="11"/>
  <c r="H30" i="10"/>
  <c r="H31" i="10"/>
  <c r="H32" i="10"/>
  <c r="H33" i="10"/>
  <c r="H34" i="10"/>
  <c r="H35" i="10"/>
  <c r="H36" i="10"/>
  <c r="H37" i="10"/>
  <c r="H38" i="10"/>
  <c r="H19" i="10"/>
  <c r="H22" i="9"/>
  <c r="H23" i="9"/>
  <c r="H24" i="9"/>
  <c r="H25" i="9"/>
  <c r="H27" i="9"/>
  <c r="H21" i="9"/>
  <c r="H10" i="9"/>
  <c r="H18" i="8"/>
  <c r="H19" i="8"/>
  <c r="H20" i="8"/>
  <c r="H21" i="8"/>
  <c r="H22" i="8"/>
  <c r="H23" i="8"/>
  <c r="H24" i="8"/>
  <c r="H25" i="8"/>
  <c r="H26" i="8"/>
  <c r="H27" i="8"/>
  <c r="H17" i="8"/>
  <c r="H19" i="6"/>
  <c r="H20" i="6"/>
  <c r="H21" i="6"/>
  <c r="H22" i="6"/>
  <c r="H23" i="6"/>
  <c r="H24" i="6"/>
  <c r="H27" i="6"/>
  <c r="H28" i="6"/>
  <c r="H29" i="6"/>
  <c r="H30" i="6"/>
  <c r="H14" i="6"/>
  <c r="H10" i="4"/>
  <c r="H14" i="4"/>
  <c r="H16" i="4"/>
  <c r="H17" i="4"/>
  <c r="H20" i="4"/>
  <c r="H21" i="4"/>
  <c r="G17" i="2"/>
  <c r="G18" i="2"/>
  <c r="G23" i="2"/>
  <c r="G12" i="2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10" i="34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10" i="3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16" i="11"/>
  <c r="M17" i="11"/>
  <c r="M23" i="11"/>
  <c r="M24" i="11"/>
  <c r="M25" i="11"/>
  <c r="M27" i="11"/>
  <c r="M29" i="11"/>
  <c r="M34" i="11"/>
  <c r="M35" i="11"/>
  <c r="M36" i="11"/>
  <c r="M37" i="11"/>
  <c r="M38" i="11"/>
  <c r="M30" i="10"/>
  <c r="M31" i="10"/>
  <c r="M32" i="10"/>
  <c r="M33" i="10"/>
  <c r="M34" i="10"/>
  <c r="M35" i="10"/>
  <c r="M36" i="10"/>
  <c r="M37" i="10"/>
  <c r="M38" i="10"/>
  <c r="M19" i="10"/>
  <c r="M22" i="9"/>
  <c r="M23" i="9"/>
  <c r="M24" i="9"/>
  <c r="M25" i="9"/>
  <c r="M27" i="9"/>
  <c r="M21" i="9"/>
  <c r="M10" i="9"/>
  <c r="M18" i="8"/>
  <c r="M19" i="8"/>
  <c r="M20" i="8"/>
  <c r="M21" i="8"/>
  <c r="M22" i="8"/>
  <c r="M23" i="8"/>
  <c r="M24" i="8"/>
  <c r="M25" i="8"/>
  <c r="M26" i="8"/>
  <c r="M27" i="8"/>
  <c r="M17" i="8"/>
  <c r="M19" i="6"/>
  <c r="M20" i="6"/>
  <c r="M21" i="6"/>
  <c r="M22" i="6"/>
  <c r="M23" i="6"/>
  <c r="M24" i="6"/>
  <c r="M27" i="6"/>
  <c r="M28" i="6"/>
  <c r="M29" i="6"/>
  <c r="M30" i="6"/>
  <c r="M14" i="6"/>
  <c r="M10" i="4"/>
  <c r="M14" i="4"/>
  <c r="M16" i="4"/>
  <c r="M17" i="4"/>
  <c r="M20" i="4"/>
  <c r="M21" i="4"/>
  <c r="L18" i="2"/>
  <c r="L23" i="2"/>
  <c r="L17" i="2"/>
  <c r="L12" i="2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L11" i="34"/>
  <c r="K11" i="34"/>
  <c r="J11" i="34"/>
  <c r="I11" i="34"/>
  <c r="G11" i="34"/>
  <c r="I38" i="10"/>
  <c r="J38" i="10"/>
  <c r="K38" i="10"/>
  <c r="L38" i="10"/>
  <c r="G13" i="33"/>
  <c r="I13" i="33"/>
  <c r="J13" i="33"/>
  <c r="K13" i="33"/>
  <c r="L13" i="33"/>
  <c r="G38" i="10"/>
  <c r="G16" i="33"/>
  <c r="I16" i="33"/>
  <c r="J16" i="33"/>
  <c r="K16" i="33"/>
  <c r="L16" i="33"/>
  <c r="G17" i="33"/>
  <c r="I17" i="33"/>
  <c r="J17" i="33"/>
  <c r="K17" i="33"/>
  <c r="L17" i="33"/>
  <c r="G18" i="33"/>
  <c r="I18" i="33"/>
  <c r="J18" i="33"/>
  <c r="K18" i="33"/>
  <c r="L18" i="33"/>
  <c r="G19" i="33"/>
  <c r="I19" i="33"/>
  <c r="J19" i="33"/>
  <c r="K19" i="33"/>
  <c r="L19" i="33"/>
  <c r="G20" i="33"/>
  <c r="I20" i="33"/>
  <c r="J20" i="33"/>
  <c r="K20" i="33"/>
  <c r="L20" i="33"/>
  <c r="G21" i="33"/>
  <c r="I21" i="33"/>
  <c r="J21" i="33"/>
  <c r="K21" i="33"/>
  <c r="L21" i="33"/>
  <c r="G22" i="33"/>
  <c r="I22" i="33"/>
  <c r="J22" i="33"/>
  <c r="K22" i="33"/>
  <c r="L22" i="33"/>
  <c r="G23" i="33"/>
  <c r="I23" i="33"/>
  <c r="J23" i="33"/>
  <c r="K23" i="33"/>
  <c r="L23" i="33"/>
  <c r="G24" i="33"/>
  <c r="I24" i="33"/>
  <c r="J24" i="33"/>
  <c r="K24" i="33"/>
  <c r="L24" i="33"/>
  <c r="G25" i="33"/>
  <c r="I25" i="33"/>
  <c r="J25" i="33"/>
  <c r="K25" i="33"/>
  <c r="L25" i="33"/>
  <c r="G26" i="33"/>
  <c r="I26" i="33"/>
  <c r="J26" i="33"/>
  <c r="K26" i="33"/>
  <c r="L26" i="33"/>
  <c r="G27" i="33"/>
  <c r="I27" i="33"/>
  <c r="J27" i="33"/>
  <c r="K27" i="33"/>
  <c r="L27" i="33"/>
  <c r="G28" i="33"/>
  <c r="I28" i="33"/>
  <c r="J28" i="33"/>
  <c r="K28" i="33"/>
  <c r="L28" i="33"/>
  <c r="G29" i="33"/>
  <c r="I29" i="33"/>
  <c r="J29" i="33"/>
  <c r="K29" i="33"/>
  <c r="L29" i="33"/>
  <c r="G30" i="33"/>
  <c r="I30" i="33"/>
  <c r="J30" i="33"/>
  <c r="K30" i="33"/>
  <c r="L30" i="33"/>
  <c r="G31" i="33"/>
  <c r="I31" i="33"/>
  <c r="J31" i="33"/>
  <c r="K31" i="33"/>
  <c r="L31" i="33"/>
  <c r="G32" i="33"/>
  <c r="I32" i="33"/>
  <c r="J32" i="33"/>
  <c r="K32" i="33"/>
  <c r="L32" i="33"/>
  <c r="G33" i="33"/>
  <c r="I33" i="33"/>
  <c r="J33" i="33"/>
  <c r="K33" i="33"/>
  <c r="L33" i="33"/>
  <c r="G34" i="33"/>
  <c r="I34" i="33"/>
  <c r="J34" i="33"/>
  <c r="K34" i="33"/>
  <c r="L34" i="33"/>
  <c r="G35" i="33"/>
  <c r="I35" i="33"/>
  <c r="J35" i="33"/>
  <c r="K35" i="33"/>
  <c r="L35" i="33"/>
  <c r="G36" i="33"/>
  <c r="I36" i="33"/>
  <c r="J36" i="33"/>
  <c r="K36" i="33"/>
  <c r="L36" i="33"/>
  <c r="G37" i="33"/>
  <c r="I37" i="33"/>
  <c r="J37" i="33"/>
  <c r="K37" i="33"/>
  <c r="L37" i="33"/>
  <c r="G38" i="33"/>
  <c r="I38" i="33"/>
  <c r="J38" i="33"/>
  <c r="K38" i="33"/>
  <c r="L38" i="33"/>
  <c r="G14" i="23"/>
  <c r="I14" i="23"/>
  <c r="J14" i="23"/>
  <c r="K14" i="23"/>
  <c r="L14" i="23"/>
  <c r="G15" i="23"/>
  <c r="I15" i="23"/>
  <c r="J15" i="23"/>
  <c r="K15" i="23"/>
  <c r="L15" i="23"/>
  <c r="G16" i="23"/>
  <c r="I16" i="23"/>
  <c r="J16" i="23"/>
  <c r="K16" i="23"/>
  <c r="L16" i="23"/>
  <c r="G17" i="23"/>
  <c r="I17" i="23"/>
  <c r="J17" i="23"/>
  <c r="K17" i="23"/>
  <c r="L17" i="23"/>
  <c r="G18" i="23"/>
  <c r="I18" i="23"/>
  <c r="J18" i="23"/>
  <c r="K18" i="23"/>
  <c r="L18" i="23"/>
  <c r="G19" i="23"/>
  <c r="I19" i="23"/>
  <c r="J19" i="23"/>
  <c r="K19" i="23"/>
  <c r="L19" i="23"/>
  <c r="G20" i="23"/>
  <c r="I20" i="23"/>
  <c r="J20" i="23"/>
  <c r="K20" i="23"/>
  <c r="L20" i="23"/>
  <c r="G21" i="23"/>
  <c r="I21" i="23"/>
  <c r="J21" i="23"/>
  <c r="K21" i="23"/>
  <c r="L21" i="23"/>
  <c r="G22" i="23"/>
  <c r="I22" i="23"/>
  <c r="J22" i="23"/>
  <c r="K22" i="23"/>
  <c r="L22" i="23"/>
  <c r="G23" i="23"/>
  <c r="I23" i="23"/>
  <c r="J23" i="23"/>
  <c r="K23" i="23"/>
  <c r="L23" i="23"/>
  <c r="G24" i="23"/>
  <c r="I24" i="23"/>
  <c r="J24" i="23"/>
  <c r="K24" i="23"/>
  <c r="L24" i="23"/>
  <c r="G25" i="23"/>
  <c r="I25" i="23"/>
  <c r="J25" i="23"/>
  <c r="K25" i="23"/>
  <c r="L25" i="23"/>
  <c r="G26" i="23"/>
  <c r="I26" i="23"/>
  <c r="J26" i="23"/>
  <c r="K26" i="23"/>
  <c r="L26" i="23"/>
  <c r="G27" i="23"/>
  <c r="I27" i="23"/>
  <c r="J27" i="23"/>
  <c r="K27" i="23"/>
  <c r="L27" i="23"/>
  <c r="G28" i="23"/>
  <c r="I28" i="23"/>
  <c r="J28" i="23"/>
  <c r="K28" i="23"/>
  <c r="L28" i="23"/>
  <c r="G29" i="23"/>
  <c r="I29" i="23"/>
  <c r="J29" i="23"/>
  <c r="K29" i="23"/>
  <c r="L29" i="23"/>
  <c r="G30" i="23"/>
  <c r="I30" i="23"/>
  <c r="J30" i="23"/>
  <c r="K30" i="23"/>
  <c r="L30" i="23"/>
  <c r="G31" i="23"/>
  <c r="I31" i="23"/>
  <c r="J31" i="23"/>
  <c r="K31" i="23"/>
  <c r="L31" i="23"/>
  <c r="G32" i="23"/>
  <c r="I32" i="23"/>
  <c r="J32" i="23"/>
  <c r="K32" i="23"/>
  <c r="L32" i="23"/>
  <c r="G33" i="23"/>
  <c r="I33" i="23"/>
  <c r="J33" i="23"/>
  <c r="K33" i="23"/>
  <c r="L33" i="23"/>
  <c r="G34" i="23"/>
  <c r="I34" i="23"/>
  <c r="J34" i="23"/>
  <c r="K34" i="23"/>
  <c r="L34" i="23"/>
  <c r="G35" i="23"/>
  <c r="I35" i="23"/>
  <c r="J35" i="23"/>
  <c r="K35" i="23"/>
  <c r="L35" i="23"/>
  <c r="G36" i="23"/>
  <c r="I36" i="23"/>
  <c r="J36" i="23"/>
  <c r="K36" i="23"/>
  <c r="L36" i="23"/>
  <c r="G37" i="23"/>
  <c r="I37" i="23"/>
  <c r="J37" i="23"/>
  <c r="K37" i="23"/>
  <c r="L37" i="23"/>
  <c r="G38" i="23"/>
  <c r="I38" i="23"/>
  <c r="J38" i="23"/>
  <c r="K38" i="23"/>
  <c r="L38" i="23"/>
  <c r="G39" i="23"/>
  <c r="I39" i="23"/>
  <c r="J39" i="23"/>
  <c r="K39" i="23"/>
  <c r="L39" i="23"/>
  <c r="G40" i="23"/>
  <c r="I40" i="23"/>
  <c r="J40" i="23"/>
  <c r="K40" i="23"/>
  <c r="L40" i="23"/>
  <c r="G24" i="11"/>
  <c r="I24" i="11"/>
  <c r="J24" i="11"/>
  <c r="K24" i="11"/>
  <c r="L24" i="11"/>
  <c r="G25" i="11"/>
  <c r="I25" i="11"/>
  <c r="J25" i="11"/>
  <c r="K25" i="11"/>
  <c r="L25" i="11"/>
  <c r="G27" i="11"/>
  <c r="I27" i="11"/>
  <c r="J27" i="11"/>
  <c r="K27" i="11"/>
  <c r="L27" i="11"/>
  <c r="G29" i="11"/>
  <c r="I29" i="11"/>
  <c r="J29" i="11"/>
  <c r="K29" i="11"/>
  <c r="L29" i="11"/>
  <c r="G34" i="11"/>
  <c r="I34" i="11"/>
  <c r="J34" i="11"/>
  <c r="K34" i="11"/>
  <c r="L34" i="11"/>
  <c r="G35" i="11"/>
  <c r="I35" i="11"/>
  <c r="J35" i="11"/>
  <c r="K35" i="11"/>
  <c r="L35" i="11"/>
  <c r="G36" i="11"/>
  <c r="I36" i="11"/>
  <c r="J36" i="11"/>
  <c r="K36" i="11"/>
  <c r="L36" i="11"/>
  <c r="G37" i="11"/>
  <c r="I37" i="11"/>
  <c r="J37" i="11"/>
  <c r="K37" i="11"/>
  <c r="L37" i="11"/>
  <c r="G38" i="11"/>
  <c r="I38" i="11"/>
  <c r="J38" i="11"/>
  <c r="K38" i="11"/>
  <c r="L38" i="11"/>
  <c r="G31" i="10"/>
  <c r="I31" i="10"/>
  <c r="J31" i="10"/>
  <c r="K31" i="10"/>
  <c r="L31" i="10"/>
  <c r="G32" i="10"/>
  <c r="I32" i="10"/>
  <c r="J32" i="10"/>
  <c r="K32" i="10"/>
  <c r="L32" i="10"/>
  <c r="G33" i="10"/>
  <c r="I33" i="10"/>
  <c r="J33" i="10"/>
  <c r="K33" i="10"/>
  <c r="L33" i="10"/>
  <c r="G34" i="10"/>
  <c r="I34" i="10"/>
  <c r="J34" i="10"/>
  <c r="K34" i="10"/>
  <c r="L34" i="10"/>
  <c r="G35" i="10"/>
  <c r="I35" i="10"/>
  <c r="J35" i="10"/>
  <c r="K35" i="10"/>
  <c r="L35" i="10"/>
  <c r="G36" i="10"/>
  <c r="I36" i="10"/>
  <c r="J36" i="10"/>
  <c r="K36" i="10"/>
  <c r="L36" i="10"/>
  <c r="G37" i="10"/>
  <c r="I37" i="10"/>
  <c r="J37" i="10"/>
  <c r="K37" i="10"/>
  <c r="L37" i="10"/>
  <c r="G23" i="9"/>
  <c r="I23" i="9"/>
  <c r="J23" i="9"/>
  <c r="K23" i="9"/>
  <c r="L23" i="9"/>
  <c r="G24" i="9"/>
  <c r="I24" i="9"/>
  <c r="J24" i="9"/>
  <c r="K24" i="9"/>
  <c r="L24" i="9"/>
  <c r="G25" i="9"/>
  <c r="I25" i="9"/>
  <c r="J25" i="9"/>
  <c r="K25" i="9"/>
  <c r="L25" i="9"/>
  <c r="G27" i="9"/>
  <c r="I27" i="9"/>
  <c r="J27" i="9"/>
  <c r="K27" i="9"/>
  <c r="L27" i="9"/>
  <c r="G21" i="9"/>
  <c r="I21" i="9"/>
  <c r="J21" i="9"/>
  <c r="K21" i="9"/>
  <c r="L21" i="9"/>
  <c r="G20" i="8"/>
  <c r="I20" i="8"/>
  <c r="J20" i="8"/>
  <c r="K20" i="8"/>
  <c r="L20" i="8"/>
  <c r="G21" i="8"/>
  <c r="I21" i="8"/>
  <c r="J21" i="8"/>
  <c r="K21" i="8"/>
  <c r="L21" i="8"/>
  <c r="G22" i="8"/>
  <c r="I22" i="8"/>
  <c r="J22" i="8"/>
  <c r="K22" i="8"/>
  <c r="L22" i="8"/>
  <c r="G23" i="8"/>
  <c r="I23" i="8"/>
  <c r="J23" i="8"/>
  <c r="K23" i="8"/>
  <c r="L23" i="8"/>
  <c r="G24" i="8"/>
  <c r="I24" i="8"/>
  <c r="J24" i="8"/>
  <c r="K24" i="8"/>
  <c r="L24" i="8"/>
  <c r="G25" i="8"/>
  <c r="I25" i="8"/>
  <c r="J25" i="8"/>
  <c r="K25" i="8"/>
  <c r="L25" i="8"/>
  <c r="G26" i="8"/>
  <c r="I26" i="8"/>
  <c r="J26" i="8"/>
  <c r="K26" i="8"/>
  <c r="L26" i="8"/>
  <c r="G27" i="8"/>
  <c r="I27" i="8"/>
  <c r="J27" i="8"/>
  <c r="K27" i="8"/>
  <c r="L27" i="8"/>
  <c r="L19" i="8"/>
  <c r="K19" i="8"/>
  <c r="J19" i="8"/>
  <c r="I19" i="8"/>
  <c r="G19" i="8"/>
  <c r="L18" i="8"/>
  <c r="K18" i="8"/>
  <c r="J18" i="8"/>
  <c r="I18" i="8"/>
  <c r="G18" i="8"/>
  <c r="L17" i="8"/>
  <c r="K17" i="8"/>
  <c r="J17" i="8"/>
  <c r="I17" i="8"/>
  <c r="G17" i="8"/>
  <c r="G23" i="6"/>
  <c r="I23" i="6"/>
  <c r="J23" i="6"/>
  <c r="K23" i="6"/>
  <c r="L23" i="6"/>
  <c r="G24" i="6"/>
  <c r="I24" i="6"/>
  <c r="J24" i="6"/>
  <c r="K24" i="6"/>
  <c r="L24" i="6"/>
  <c r="G27" i="6"/>
  <c r="I27" i="6"/>
  <c r="J27" i="6"/>
  <c r="K27" i="6"/>
  <c r="L27" i="6"/>
  <c r="G28" i="6"/>
  <c r="I28" i="6"/>
  <c r="J28" i="6"/>
  <c r="K28" i="6"/>
  <c r="L28" i="6"/>
  <c r="G29" i="6"/>
  <c r="I29" i="6"/>
  <c r="J29" i="6"/>
  <c r="K29" i="6"/>
  <c r="L29" i="6"/>
  <c r="G30" i="6"/>
  <c r="I30" i="6"/>
  <c r="J30" i="6"/>
  <c r="K30" i="6"/>
  <c r="L30" i="6"/>
  <c r="G21" i="6"/>
  <c r="I21" i="6"/>
  <c r="J21" i="6"/>
  <c r="K21" i="6"/>
  <c r="L21" i="6"/>
  <c r="G22" i="6"/>
  <c r="I22" i="6"/>
  <c r="J22" i="6"/>
  <c r="K22" i="6"/>
  <c r="L22" i="6"/>
  <c r="I14" i="34"/>
  <c r="J14" i="34"/>
  <c r="K14" i="34"/>
  <c r="L14" i="34"/>
  <c r="G15" i="34"/>
  <c r="I15" i="34"/>
  <c r="J15" i="34"/>
  <c r="K15" i="34"/>
  <c r="L15" i="34"/>
  <c r="G16" i="34"/>
  <c r="I16" i="34"/>
  <c r="J16" i="34"/>
  <c r="K16" i="34"/>
  <c r="L16" i="34"/>
  <c r="G17" i="34"/>
  <c r="I17" i="34"/>
  <c r="J17" i="34"/>
  <c r="K17" i="34"/>
  <c r="L17" i="34"/>
  <c r="G18" i="34"/>
  <c r="I18" i="34"/>
  <c r="J18" i="34"/>
  <c r="K18" i="34"/>
  <c r="L18" i="34"/>
  <c r="G19" i="34"/>
  <c r="I19" i="34"/>
  <c r="J19" i="34"/>
  <c r="K19" i="34"/>
  <c r="L19" i="34"/>
  <c r="G20" i="34"/>
  <c r="I20" i="34"/>
  <c r="J20" i="34"/>
  <c r="K20" i="34"/>
  <c r="L20" i="34"/>
  <c r="G21" i="34"/>
  <c r="I21" i="34"/>
  <c r="J21" i="34"/>
  <c r="K21" i="34"/>
  <c r="L21" i="34"/>
  <c r="G22" i="34"/>
  <c r="I22" i="34"/>
  <c r="J22" i="34"/>
  <c r="K22" i="34"/>
  <c r="L22" i="34"/>
  <c r="G23" i="34"/>
  <c r="I23" i="34"/>
  <c r="J23" i="34"/>
  <c r="K23" i="34"/>
  <c r="L23" i="34"/>
  <c r="G24" i="34"/>
  <c r="I24" i="34"/>
  <c r="J24" i="34"/>
  <c r="K24" i="34"/>
  <c r="L24" i="34"/>
  <c r="G25" i="34"/>
  <c r="I25" i="34"/>
  <c r="J25" i="34"/>
  <c r="K25" i="34"/>
  <c r="L25" i="34"/>
  <c r="G26" i="34"/>
  <c r="I26" i="34"/>
  <c r="J26" i="34"/>
  <c r="K26" i="34"/>
  <c r="L26" i="34"/>
  <c r="G27" i="34"/>
  <c r="I27" i="34"/>
  <c r="J27" i="34"/>
  <c r="K27" i="34"/>
  <c r="L27" i="34"/>
  <c r="L28" i="34"/>
  <c r="G29" i="34"/>
  <c r="I29" i="34"/>
  <c r="J29" i="34"/>
  <c r="K29" i="34"/>
  <c r="L29" i="34"/>
  <c r="G30" i="34"/>
  <c r="I30" i="34"/>
  <c r="J30" i="34"/>
  <c r="K30" i="34"/>
  <c r="L30" i="34"/>
  <c r="G31" i="34"/>
  <c r="I31" i="34"/>
  <c r="J31" i="34"/>
  <c r="K31" i="34"/>
  <c r="L31" i="34"/>
  <c r="G33" i="34"/>
  <c r="I33" i="34"/>
  <c r="J33" i="34"/>
  <c r="K33" i="34"/>
  <c r="L33" i="34"/>
  <c r="G34" i="34"/>
  <c r="I34" i="34"/>
  <c r="J34" i="34"/>
  <c r="K34" i="34"/>
  <c r="L34" i="34"/>
  <c r="G36" i="34"/>
  <c r="I36" i="34"/>
  <c r="J36" i="34"/>
  <c r="K36" i="34"/>
  <c r="L36" i="34"/>
  <c r="G37" i="34"/>
  <c r="I37" i="34"/>
  <c r="J37" i="34"/>
  <c r="K37" i="34"/>
  <c r="L37" i="34"/>
  <c r="G38" i="34"/>
  <c r="I38" i="34"/>
  <c r="J38" i="34"/>
  <c r="K38" i="34"/>
  <c r="L38" i="34"/>
  <c r="L13" i="34"/>
  <c r="K13" i="34"/>
  <c r="J13" i="34"/>
  <c r="I13" i="34"/>
  <c r="G13" i="34"/>
  <c r="L12" i="34"/>
  <c r="K12" i="34"/>
  <c r="J12" i="34"/>
  <c r="I12" i="34"/>
  <c r="G12" i="34"/>
  <c r="L32" i="34"/>
  <c r="K32" i="34"/>
  <c r="J32" i="34"/>
  <c r="I32" i="34"/>
  <c r="G32" i="34"/>
  <c r="L10" i="34"/>
  <c r="K10" i="34"/>
  <c r="J10" i="34"/>
  <c r="I10" i="34"/>
  <c r="L15" i="33"/>
  <c r="K15" i="33"/>
  <c r="J15" i="33"/>
  <c r="I15" i="33"/>
  <c r="G15" i="33"/>
  <c r="L14" i="33"/>
  <c r="K14" i="33"/>
  <c r="J14" i="33"/>
  <c r="I14" i="33"/>
  <c r="G14" i="33"/>
  <c r="L12" i="33"/>
  <c r="K12" i="33"/>
  <c r="J12" i="33"/>
  <c r="I12" i="33"/>
  <c r="G12" i="33"/>
  <c r="L11" i="33"/>
  <c r="K11" i="33"/>
  <c r="J11" i="33"/>
  <c r="I11" i="33"/>
  <c r="G11" i="33"/>
  <c r="L10" i="33"/>
  <c r="K10" i="33"/>
  <c r="J10" i="33"/>
  <c r="I10" i="33"/>
  <c r="G10" i="33"/>
  <c r="L13" i="23"/>
  <c r="K13" i="23"/>
  <c r="J13" i="23"/>
  <c r="I13" i="23"/>
  <c r="G13" i="23"/>
  <c r="L12" i="23"/>
  <c r="K12" i="23"/>
  <c r="J12" i="23"/>
  <c r="I12" i="23"/>
  <c r="G12" i="23"/>
  <c r="L11" i="23"/>
  <c r="K11" i="23"/>
  <c r="J11" i="23"/>
  <c r="I11" i="23"/>
  <c r="G11" i="23"/>
  <c r="L23" i="11"/>
  <c r="K23" i="11"/>
  <c r="J23" i="11"/>
  <c r="I23" i="11"/>
  <c r="G23" i="11"/>
  <c r="L17" i="11"/>
  <c r="K17" i="11"/>
  <c r="J17" i="11"/>
  <c r="I17" i="11"/>
  <c r="G17" i="11"/>
  <c r="L16" i="11"/>
  <c r="K16" i="11"/>
  <c r="J16" i="11"/>
  <c r="I16" i="11"/>
  <c r="G16" i="11"/>
  <c r="L30" i="10"/>
  <c r="K30" i="10"/>
  <c r="J30" i="10"/>
  <c r="I30" i="10"/>
  <c r="G30" i="10"/>
  <c r="L19" i="10"/>
  <c r="K19" i="10"/>
  <c r="J19" i="10"/>
  <c r="I19" i="10"/>
  <c r="G19" i="10"/>
  <c r="L22" i="9"/>
  <c r="K22" i="9"/>
  <c r="J22" i="9"/>
  <c r="I22" i="9"/>
  <c r="G22" i="9"/>
  <c r="L10" i="9"/>
  <c r="K10" i="9"/>
  <c r="J10" i="9"/>
  <c r="I10" i="9"/>
  <c r="G10" i="9"/>
  <c r="L20" i="6"/>
  <c r="K20" i="6"/>
  <c r="J20" i="6"/>
  <c r="I20" i="6"/>
  <c r="G20" i="6"/>
  <c r="L19" i="6"/>
  <c r="K19" i="6"/>
  <c r="J19" i="6"/>
  <c r="I19" i="6"/>
  <c r="G19" i="6"/>
  <c r="L14" i="6"/>
  <c r="K14" i="6"/>
  <c r="J14" i="6"/>
  <c r="I14" i="6"/>
  <c r="G14" i="6"/>
  <c r="G10" i="4"/>
  <c r="I10" i="4"/>
  <c r="J10" i="4"/>
  <c r="K10" i="4"/>
  <c r="L10" i="4"/>
  <c r="G14" i="4"/>
  <c r="I14" i="4"/>
  <c r="J14" i="4"/>
  <c r="K14" i="4"/>
  <c r="L14" i="4"/>
  <c r="G16" i="4"/>
  <c r="I16" i="4"/>
  <c r="J16" i="4"/>
  <c r="K16" i="4"/>
  <c r="L16" i="4"/>
  <c r="G17" i="4"/>
  <c r="I17" i="4"/>
  <c r="J17" i="4"/>
  <c r="K17" i="4"/>
  <c r="L17" i="4"/>
  <c r="G20" i="4"/>
  <c r="I20" i="4"/>
  <c r="J20" i="4"/>
  <c r="K20" i="4"/>
  <c r="L20" i="4"/>
  <c r="G21" i="4"/>
  <c r="I21" i="4"/>
  <c r="J21" i="4"/>
  <c r="K21" i="4"/>
  <c r="L21" i="4"/>
  <c r="F23" i="2"/>
  <c r="H23" i="2"/>
  <c r="I23" i="2"/>
  <c r="J23" i="2"/>
  <c r="K23" i="2"/>
  <c r="K18" i="2"/>
  <c r="J18" i="2"/>
  <c r="I18" i="2"/>
  <c r="H18" i="2"/>
  <c r="F18" i="2"/>
  <c r="K17" i="2"/>
  <c r="J17" i="2"/>
  <c r="I17" i="2"/>
  <c r="H17" i="2"/>
  <c r="F17" i="2"/>
  <c r="K12" i="2"/>
  <c r="J12" i="2"/>
  <c r="I12" i="2"/>
  <c r="H12" i="2"/>
  <c r="F12" i="2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G43" i="10" l="1"/>
  <c r="G14" i="34" l="1"/>
  <c r="H11" i="23"/>
</calcChain>
</file>

<file path=xl/sharedStrings.xml><?xml version="1.0" encoding="utf-8"?>
<sst xmlns="http://schemas.openxmlformats.org/spreadsheetml/2006/main" count="1420" uniqueCount="1050">
  <si>
    <t>ỦY BAN NHÂN DÂN QUẬN 1</t>
  </si>
  <si>
    <t>TRƯỜNG MẦM NON BẾN THÀNH</t>
  </si>
  <si>
    <t>NHÓM 13-18 tháng (Thỏ Ngọc)</t>
  </si>
  <si>
    <t>Số
TT</t>
  </si>
  <si>
    <t>Họ và Tên</t>
  </si>
  <si>
    <t>Nữ</t>
  </si>
  <si>
    <t>Ngày sinh</t>
  </si>
  <si>
    <t>Họ tên Cha</t>
  </si>
  <si>
    <t>Họ tên Mẹ</t>
  </si>
  <si>
    <t>NHÓM 19 - 24 tháng (Nai Bi)</t>
  </si>
  <si>
    <t>NHÓM 25 - 36 tháng (Gấu Bông 2)</t>
  </si>
  <si>
    <t>NHÓM 25 - 36 tháng (Gấu Bông 1)</t>
  </si>
  <si>
    <t>NHÓM 3 - 4 tuổi (Mầm 1)</t>
  </si>
  <si>
    <t>NHÓM 3 - 4 tuổi (Mầm 2)</t>
  </si>
  <si>
    <t>NHÓM 3 - 4 tuổi (Mầm 3)</t>
  </si>
  <si>
    <t>NHÓM 3 - 4 tuổi (Mầm 4)</t>
  </si>
  <si>
    <t>NHÓM 4 - 5 tuổi  (Chồi 1)</t>
  </si>
  <si>
    <t>NHÓM 4 - 5 tuổi (Chồi 2)</t>
  </si>
  <si>
    <t>NHÓM 4 - 5 tuổi (Chồi 3)</t>
  </si>
  <si>
    <t>STT</t>
  </si>
  <si>
    <t>NHÓM 5- 6 tuổi (Lá 3)</t>
  </si>
  <si>
    <t>NHÓM 5- 6 tuổi (Lá 2)</t>
  </si>
  <si>
    <t>NHÓM 5- 6 tuổi (Lá 1)</t>
  </si>
  <si>
    <t>NGUYỄN HOÀNG MINH</t>
  </si>
  <si>
    <t>15/10/2022</t>
  </si>
  <si>
    <t>NGUYỄN MINH ANH</t>
  </si>
  <si>
    <t>MAI VĂN CHÍNH</t>
  </si>
  <si>
    <t>NGUYỄN ĐẠI KHƯƠNG</t>
  </si>
  <si>
    <t>BÙI NGUYỄN THÁI PHƯƠNG</t>
  </si>
  <si>
    <t>NGUYỄN THỊ ANH THƯ</t>
  </si>
  <si>
    <t>TRƯƠNG HOÀNG ANH</t>
  </si>
  <si>
    <t>HUỲNH NGỌC THIÊN TỬ</t>
  </si>
  <si>
    <t>TRẦN THỊ THU HÀ</t>
  </si>
  <si>
    <t>x</t>
  </si>
  <si>
    <t>BÙI VĂN BÌNH</t>
  </si>
  <si>
    <t>HUỲNH THỊ NHƯ NGỌC</t>
  </si>
  <si>
    <t xml:space="preserve">
</t>
  </si>
  <si>
    <t>HUỲNH NGUYÊN DU</t>
  </si>
  <si>
    <t>NGÔ THỊ TRÚC LY</t>
  </si>
  <si>
    <t>NGUYỄN XUÂN DUY</t>
  </si>
  <si>
    <t>TRẦN NGUYỄN YẾN NHI</t>
  </si>
  <si>
    <t>PHÙNG CHÍ VỸ</t>
  </si>
  <si>
    <t>NGUYỄN THỊ NGỌC BÍCH</t>
  </si>
  <si>
    <t>TRẦN XUÂN LỢI</t>
  </si>
  <si>
    <t>LÊ HỒNG ANH</t>
  </si>
  <si>
    <t>NGUYỄN TIẾN AN</t>
  </si>
  <si>
    <t>NGUYỄN THỊ NGỌC PHƯƠNG</t>
  </si>
  <si>
    <t xml:space="preserve">             </t>
  </si>
  <si>
    <t>DANH SÁCH HỌC SINH LỚP THỎ NGỌC NĂM HỌC 2024 - 2025</t>
  </si>
  <si>
    <t>GVCN : CÔ PHI GIAO- CÔ THU HƯƠNG- CÔ TRÚC (BM)</t>
  </si>
  <si>
    <t>DANH SÁCH HỌC SINH LỚP NAI BI NĂM HỌC 2024 - 2025</t>
  </si>
  <si>
    <t xml:space="preserve">GVCN : CÔ NGỌC DUNG- CÔ ĐẶNG TRÚC - CÔ HÀ XUÂN </t>
  </si>
  <si>
    <t>DANH SÁCH HỌC SINH LỚP GẤU BÔNG 2 NĂM HỌC 2024 - 2025</t>
  </si>
  <si>
    <t>DANH SÁCH HỌC SINH LỚP MẦM 1 NĂM HỌC 2024 - 2025</t>
  </si>
  <si>
    <t>GVCN : CÔ MINH ANH - GV KIM UYÊN - CÔ THẢO NGUYÊN (BM)</t>
  </si>
  <si>
    <t>DANH SÁCH HỌC SINH LỚP MẦM 2 NĂM HỌC 2024 - 2025</t>
  </si>
  <si>
    <t>GVCN: CÔ THẢO NGUYÊN - PHƯƠNG THẢO GV  - CÔ THUẬN (BM)</t>
  </si>
  <si>
    <t>DANH SÁCH HỌC SINH LỚP MẦM 3 NĂM HỌC 2024 - 2025</t>
  </si>
  <si>
    <t>DANH SÁCH HỌC SINH LỚP MẦM 4 NĂM HỌC 2024 - 2025</t>
  </si>
  <si>
    <t>DANH SÁCH HỌC SINH LỚP CHỒI 1 NĂM HỌC 2024 - 2025</t>
  </si>
  <si>
    <t>DANH SÁCH HỌC SINH LỚP CHỒI 2 NĂM HỌC 2024 - 2025</t>
  </si>
  <si>
    <t>GVCN : CÔ TIẾN VANG - CÔ TRÚC PHƯƠNG - CÔ THUẬN (BM)</t>
  </si>
  <si>
    <t>DANH SÁCH HỌC SINH LỚP CHỒI 3 NĂM HỌC 2024 - 2025</t>
  </si>
  <si>
    <t>DANH SÁCH HỌC SINH LỚP LÁ 1 NĂM HỌC 2024 - 2025</t>
  </si>
  <si>
    <t>GVCN : CÔ THU - CÔ BÍCH - CÔ KHÁ (BM)</t>
  </si>
  <si>
    <t>DANH SÁCH HỌC SINH LỚP  LÁ 2 NĂM HỌC 2024 - 2025</t>
  </si>
  <si>
    <t>DANH SÁCH HỌC SINH LỚP  LÁ 3 NĂM HỌC 2024 - 2025</t>
  </si>
  <si>
    <t>LƯU QUANG DƯƠNG</t>
  </si>
  <si>
    <t>TRẦN THỊ NGỌC Ý</t>
  </si>
  <si>
    <t>PHẠM DUY TIÊN</t>
  </si>
  <si>
    <t>PHAN THỊ HIỆP</t>
  </si>
  <si>
    <t>02/04/2023</t>
  </si>
  <si>
    <t>PHAN ĐÌNH VIỆT</t>
  </si>
  <si>
    <t>TẠ THỊ LỆ CHI</t>
  </si>
  <si>
    <t>TÔ QUỐC PHÚ</t>
  </si>
  <si>
    <t>HUỲNH THỊ TIẾN VANG</t>
  </si>
  <si>
    <t>PHAN VIỆT AN</t>
  </si>
  <si>
    <t>TÔ NGỌC THẢO AN</t>
  </si>
  <si>
    <t>PHẠM PHAN TÔ SA</t>
  </si>
  <si>
    <t>NGUYỄN NGỌC HÂN</t>
  </si>
  <si>
    <t>NGUYỄN HOÀNG TRUNG</t>
  </si>
  <si>
    <t>NGUYỄN THỊ MỸ NGÂN</t>
  </si>
  <si>
    <t>NGUYỄN ANH NHI</t>
  </si>
  <si>
    <t>NGUYỄN QUANG VŨ</t>
  </si>
  <si>
    <t>TRẦN HỒNG NHUNG</t>
  </si>
  <si>
    <t>NGUYỄN NGỌC MINH VÂN</t>
  </si>
  <si>
    <t>NGUYỄN NGỌC KHÁNH</t>
  </si>
  <si>
    <t>PHAN THỊ ANH THƯ</t>
  </si>
  <si>
    <t>NGUYỄN DUY THIỆN</t>
  </si>
  <si>
    <t>NGUYỄN DUY KHANG</t>
  </si>
  <si>
    <t>NGUYỄN HOÀNG NGỌC TRINH</t>
  </si>
  <si>
    <t>NGUYỄN PHÚC MINH KHOA</t>
  </si>
  <si>
    <t>NGUYỄN CÔNG DANH</t>
  </si>
  <si>
    <t>NGUYỄN NGỌC MINH THY</t>
  </si>
  <si>
    <t>TRẦN TRIỆU VŨ</t>
  </si>
  <si>
    <t>TRẦN QUAN ĐỨC</t>
  </si>
  <si>
    <t>TRẦN THANH TRÚC</t>
  </si>
  <si>
    <t>ĐỖ THỊ THANH PHƯƠNG</t>
  </si>
  <si>
    <t>ĐỖ SƠN</t>
  </si>
  <si>
    <t>NGUYỄN QUÁCH CHÂU NGHI</t>
  </si>
  <si>
    <t>NGUYỄN MINH QUÂN</t>
  </si>
  <si>
    <t>NGUYỄN BÁ TÙNG</t>
  </si>
  <si>
    <t>LÊ NGUYỄN TRÀ MY</t>
  </si>
  <si>
    <t>NGUYỄN THÀNH CÔNG MINH</t>
  </si>
  <si>
    <t>NGHUYỄN TRUNG HIẾU</t>
  </si>
  <si>
    <t>NGUYỄN THỊ HỒNG VY</t>
  </si>
  <si>
    <t>TRẦN DUY KHOA</t>
  </si>
  <si>
    <t>TRẦN DUY MẠNH</t>
  </si>
  <si>
    <t>NGUYỄN HOÀNG THIÊN</t>
  </si>
  <si>
    <t>NGUYỄN NGỌC PHƯƠNG ANH</t>
  </si>
  <si>
    <t>NGUYỄN QUANG HƯNG</t>
  </si>
  <si>
    <t>LÊ NGỌC TRÂM</t>
  </si>
  <si>
    <t xml:space="preserve">TRẦN LÊ ANH VƯƠNG </t>
  </si>
  <si>
    <t>HUỲNH UY</t>
  </si>
  <si>
    <t>PHẠM VŨ ÁI TRÂN</t>
  </si>
  <si>
    <t>PHẠM TRUNG THANH</t>
  </si>
  <si>
    <t>VŨ HỒNG VÂN</t>
  </si>
  <si>
    <t>TRƯƠNG ĐÔNG QUÂN</t>
  </si>
  <si>
    <t>NGUYỄN TRẦN TRỌNG ĐẠT</t>
  </si>
  <si>
    <t>TRƯƠNG TUẤN VŨ</t>
  </si>
  <si>
    <t>TRẦN THANH HUYỀN</t>
  </si>
  <si>
    <t>NGUYỄN VĂN HÙNG</t>
  </si>
  <si>
    <t>TRẦN THỊ NGỌC</t>
  </si>
  <si>
    <t>BÙI NGUYỄN THIÊN PHÚ</t>
  </si>
  <si>
    <t>NGUYỄN AN  NHIÊN</t>
  </si>
  <si>
    <t>NGUYỄN TIẾN TRUNG</t>
  </si>
  <si>
    <t>LÂM NGỌC THẢO</t>
  </si>
  <si>
    <t>NGUYỄN NGỌC BẢO KIM</t>
  </si>
  <si>
    <t>NGUYỄN HOÀNG CẤT</t>
  </si>
  <si>
    <t>NGUYỄN MINH THẢO NGUYÊN</t>
  </si>
  <si>
    <t>NGUYỄN THẾ ĐÔNG</t>
  </si>
  <si>
    <t>PHẠM NGỌC HÀ PHƯƠNG</t>
  </si>
  <si>
    <t>PHAN BẢO NHI</t>
  </si>
  <si>
    <t>PHAN TRỌNG VINH</t>
  </si>
  <si>
    <t>QUÁCH MỸ PHƯƠNG</t>
  </si>
  <si>
    <t>MAI AN CHI</t>
  </si>
  <si>
    <t>PHÙNG TẤN PHÁT</t>
  </si>
  <si>
    <t>TRẦN HUỲNH TUẤN KHANG</t>
  </si>
  <si>
    <t>20/10/2022</t>
  </si>
  <si>
    <t>TRẦN LÊ KHÔI NGUYÊN</t>
  </si>
  <si>
    <t>HUỲNH KIM BÌNH</t>
  </si>
  <si>
    <t>ĐỖ NGUYỄN THÁI BẢO</t>
  </si>
  <si>
    <t>ĐỖ THÁI DƯƠNG</t>
  </si>
  <si>
    <t>NGUYỄN THỊ BÍCH VY</t>
  </si>
  <si>
    <t>ĐẬU KHÁNH LINH</t>
  </si>
  <si>
    <t>ĐẬU KHÁNH TƯỜNG</t>
  </si>
  <si>
    <t>ĐẬU HOÀNG DUY</t>
  </si>
  <si>
    <t>ĐỖ THỊ PHƯƠNG LAN</t>
  </si>
  <si>
    <t>NGUYỄN VÕ GIA BẢO</t>
  </si>
  <si>
    <t>NGUYỄN HỒNG LINH</t>
  </si>
  <si>
    <t>NGUYỄN LÊ MINH QUÂN</t>
  </si>
  <si>
    <t>VÕ HỒNG NHUNG</t>
  </si>
  <si>
    <t>NGUYỄN HỒNG LAM</t>
  </si>
  <si>
    <t>ĐOÀN THÙY TRANG</t>
  </si>
  <si>
    <t>LÊ CÔNG HẢI</t>
  </si>
  <si>
    <t>NGUYỄN HOÀNG ANH</t>
  </si>
  <si>
    <t>LÊ CÔNG NHẬT</t>
  </si>
  <si>
    <t>NGUYỄN THỊ MỸ HẠNH</t>
  </si>
  <si>
    <t>NGUYỄN THÀNH CÔNG</t>
  </si>
  <si>
    <t>HOÀNG HẢI YẾN</t>
  </si>
  <si>
    <t>BÙI NGỌC PHƯƠNG UYÊN</t>
  </si>
  <si>
    <t>NGUYỄN TRẦN DUY MINH</t>
  </si>
  <si>
    <t>NGUYỄN TỬ ĐẰNG</t>
  </si>
  <si>
    <t>NGUYỄN HOÀNG MINH PHÚC</t>
  </si>
  <si>
    <t>NGUYỄN PHÚC TRÂM ANH</t>
  </si>
  <si>
    <t>LƯU  VỸ</t>
  </si>
  <si>
    <t>VŨ NGÂN  HÀ</t>
  </si>
  <si>
    <t>VŨ THANH TÙNG</t>
  </si>
  <si>
    <t>ĐỖ VÂN ANH</t>
  </si>
  <si>
    <t>PHẠM ĐÌNH MINH</t>
  </si>
  <si>
    <t>PHẠM ĐÌNH THANH</t>
  </si>
  <si>
    <t>TỐNG THỊ KIM PHI</t>
  </si>
  <si>
    <t>TRẦN NGUYỄN MINH HẢI</t>
  </si>
  <si>
    <t>TRẦN QUỐC HOAN</t>
  </si>
  <si>
    <t>NGUYỄN TRẦN HƯƠNG THẢO</t>
  </si>
  <si>
    <t>TRIỆU BẢO  ANH</t>
  </si>
  <si>
    <t>TRIỆU NHƯ CƯƠNG</t>
  </si>
  <si>
    <t>LÊ THỊ THUÝ NGỌC</t>
  </si>
  <si>
    <t>VŨ ĐÌNH NHẬT DUY</t>
  </si>
  <si>
    <t>VŨ MẠNH TÙNG</t>
  </si>
  <si>
    <t>ĐINH THỊ NGỌC THUỶ</t>
  </si>
  <si>
    <t>TÔ KHÁNH LINH</t>
  </si>
  <si>
    <t>NGUYỄN THỊ HỒNG TRÂM</t>
  </si>
  <si>
    <t>ĐINH NGUYÊN KHÔI</t>
  </si>
  <si>
    <t>24/10/2022</t>
  </si>
  <si>
    <t>ĐINH HOÀNG MINH</t>
  </si>
  <si>
    <t>NGUYỄN VIỆT MINH TÚ</t>
  </si>
  <si>
    <t>NGUYỄN LÊ MINH TRÍ</t>
  </si>
  <si>
    <t>NGUYỄN THẢO MY</t>
  </si>
  <si>
    <t>NGUYỄN MINH TRƯỜNG</t>
  </si>
  <si>
    <t>LÊ VÂN ANH</t>
  </si>
  <si>
    <t>NGUYỄN THANH LONG</t>
  </si>
  <si>
    <t>NGUYỄN THỊ HOÀI THU</t>
  </si>
  <si>
    <t>NGUYỄN HOÀNG NHÃ MY</t>
  </si>
  <si>
    <t>HỨA THÀNH NHÂN</t>
  </si>
  <si>
    <t>NGUYỄN HOÀNG TÙNG</t>
  </si>
  <si>
    <t>HOÀNG THỊ MAI</t>
  </si>
  <si>
    <t>HỨA THÀNH DANH</t>
  </si>
  <si>
    <t>PHẠM KIM NGÂN</t>
  </si>
  <si>
    <t>TRẦN HOÀNG NHÃ ĐAN</t>
  </si>
  <si>
    <t>TRẦN HOÀNG HIẾU</t>
  </si>
  <si>
    <t>TRẦN HOÀNG THANH VY</t>
  </si>
  <si>
    <t>TRẦN NGỌC MINH ANH</t>
  </si>
  <si>
    <t>NGUYỄN PHÚC AN</t>
  </si>
  <si>
    <t>TRẦN XUÂN SƠN</t>
  </si>
  <si>
    <t>NGUYỄN VÕ HOÀNG TRANG</t>
  </si>
  <si>
    <t>NGUYỄN HUY PHƯƠNG</t>
  </si>
  <si>
    <t>CỒ THỊ TRANG</t>
  </si>
  <si>
    <t>TRẦN ĐIỀN PHÚC THỊNH</t>
  </si>
  <si>
    <t>TRẦN VIỆT HƯNG</t>
  </si>
  <si>
    <t>TRỊNH ĐIỀN THÙY TRANG</t>
  </si>
  <si>
    <t>NGUYỄN HÀ MY</t>
  </si>
  <si>
    <t>NGUYỄN HỮU HƯNG</t>
  </si>
  <si>
    <t>NGUYỄN THỊ NGỌC MAI</t>
  </si>
  <si>
    <t>HOÀNG VĂN KHÔI</t>
  </si>
  <si>
    <t>HOÀNG VĂN TRIỀU</t>
  </si>
  <si>
    <t>NGUYỄN CHÚC LY</t>
  </si>
  <si>
    <t>NGUYỄN MINH HOÀNG</t>
  </si>
  <si>
    <t>NGUYỄN PHÚC LINH</t>
  </si>
  <si>
    <t>NGUYỄN THỊ THANH TÚ</t>
  </si>
  <si>
    <t>PHẠM LỘC KỲ</t>
  </si>
  <si>
    <t>NGUYỄN HOÀNG THỤC TÂM</t>
  </si>
  <si>
    <t>PHẠM THÁI SƠN</t>
  </si>
  <si>
    <t>ĐỖ HOÀNG LINH CHI</t>
  </si>
  <si>
    <t>NGUYỄN HOÀNG TUẤN</t>
  </si>
  <si>
    <t>TRẦN THỊ MỸ LINH</t>
  </si>
  <si>
    <t>HỒ NHẤT THIÊN</t>
  </si>
  <si>
    <t>NGUYỄN XUÂN CHÍ QUAN</t>
  </si>
  <si>
    <t>HỒ TẤN PHÁT</t>
  </si>
  <si>
    <t>LÊ THỊ KIM OANH</t>
  </si>
  <si>
    <t>NGUYỄN XUÂN TUẤN ANH</t>
  </si>
  <si>
    <t>VÕ THỊ THANH HẢI</t>
  </si>
  <si>
    <t xml:space="preserve">BÙI ĐỨC THIỆN </t>
  </si>
  <si>
    <t xml:space="preserve">PHAN NGUYỄN MINH PHÚC </t>
  </si>
  <si>
    <t>BÙI THIỆN TÀI</t>
  </si>
  <si>
    <t>PHAN MINH NHẬT</t>
  </si>
  <si>
    <t>LÊ PHƯƠNG HOÀI BẢO</t>
  </si>
  <si>
    <t>NGUYỄN HUỲNH THU HÀ</t>
  </si>
  <si>
    <t>BĐD</t>
  </si>
  <si>
    <t>TÔ MINH ĐỨC</t>
  </si>
  <si>
    <t>VŨ GIA KIỆT</t>
  </si>
  <si>
    <t>VŨ CÔNG HUÂN</t>
  </si>
  <si>
    <t>NGÔ THỊ TÌNH</t>
  </si>
  <si>
    <t>ĐẶNG TÂM NHIÊN</t>
  </si>
  <si>
    <t>ĐẶNG CÔNG TRÍ</t>
  </si>
  <si>
    <t>PHẠM NGỌC HƯƠNG</t>
  </si>
  <si>
    <t>LÊ NGỌC PHÚC</t>
  </si>
  <si>
    <t>LÊ NGỌC KHOA</t>
  </si>
  <si>
    <t>HOÀNG THỊ NGỌC ANH</t>
  </si>
  <si>
    <t>NGUYỄN LÊ NGUYÊN</t>
  </si>
  <si>
    <t>NGUYỄN LÊ HÀ PHƯƠNG</t>
  </si>
  <si>
    <t>01/11/2021</t>
  </si>
  <si>
    <t>22/09/2021</t>
  </si>
  <si>
    <t>NGUYỄN ANH NGỌC</t>
  </si>
  <si>
    <t>LÊ ĐOÀN THỤC TRINH</t>
  </si>
  <si>
    <t>NGUYỄN VĂN SANG</t>
  </si>
  <si>
    <t>LÊ ĐOÀN PHƯƠNG TRINH</t>
  </si>
  <si>
    <t>BÀNH QUỐC MINH</t>
  </si>
  <si>
    <t>BÀNH NGỌC TRUNG</t>
  </si>
  <si>
    <t>TRẦN THỊ MỸ HẰNG</t>
  </si>
  <si>
    <t>NGUYỄN HOÀNG VY ANH</t>
  </si>
  <si>
    <t>NGUYỄN HOÀNG</t>
  </si>
  <si>
    <t>VÕ THỊ KIM HOA</t>
  </si>
  <si>
    <t xml:space="preserve">
NGUYỄN CAO THỤC KHANH
</t>
  </si>
  <si>
    <t>NGUYỄN CAO HOÀI NAM</t>
  </si>
  <si>
    <t>MA THỤC LINH</t>
  </si>
  <si>
    <t>LÊ PHIÊN AN</t>
  </si>
  <si>
    <t>LÊ PHƯƠNG DUNG</t>
  </si>
  <si>
    <t>ĐỖ BẢO MINH</t>
  </si>
  <si>
    <t>NGUYỄN LÊ KHOA</t>
  </si>
  <si>
    <t>PHẠM MAI THẢO</t>
  </si>
  <si>
    <t>NGUYỄN PHẠM LAN KHUÊ</t>
  </si>
  <si>
    <t>PHAN NGUYỄN THIÊN PHÚ</t>
  </si>
  <si>
    <t>PHAN THỊ KIM QUÝ</t>
  </si>
  <si>
    <t>ĐỖ QUANG HUY</t>
  </si>
  <si>
    <t>VÕ PHƯƠNG THẢO</t>
  </si>
  <si>
    <t>DANH SÁCH HỌC SINH LỚP MẦM 5 NĂM HỌC 2024 - 2025</t>
  </si>
  <si>
    <t>NGUYỄN NGỌC NHƯ Ý</t>
  </si>
  <si>
    <t>NGUYỄN VĨNH AN</t>
  </si>
  <si>
    <t>LÊ THỊ PHƯƠNG THANH</t>
  </si>
  <si>
    <t>NGUYỄN LÊ MINH TRIẾT</t>
  </si>
  <si>
    <t>NGUYỄN HOÀNG THẠCH</t>
  </si>
  <si>
    <t>LÊ THỊ THANH NGA</t>
  </si>
  <si>
    <t xml:space="preserve">ĐOÀN NGUYỄN BẢO AN </t>
  </si>
  <si>
    <t>ĐOÀN TRẦN VĨNH KHÁNH</t>
  </si>
  <si>
    <t>NGUYỄN LÊ KIM NGÂN</t>
  </si>
  <si>
    <t>NGUYỄN THÀNH  ÂN</t>
  </si>
  <si>
    <t>NGUYỄN THÀNH LONG</t>
  </si>
  <si>
    <t>NGUYỄN DƯƠNG KIM NGÂN</t>
  </si>
  <si>
    <t>ĐOÀN ĐẠI NHÂN</t>
  </si>
  <si>
    <t>NGUYỄN THỊ BÍCH NGỌC</t>
  </si>
  <si>
    <t>GVCN: CÔ NGỌC THIỆT- CÔ TUYẾT HƯƠNG - THANH THẢO (BM)</t>
  </si>
  <si>
    <t>ĐỖ NGỌC LINH ĐAN</t>
  </si>
  <si>
    <t>NGUYỄN VÕ PHÚC HUY</t>
  </si>
  <si>
    <t>ĐỖ HOÀI ÂN</t>
  </si>
  <si>
    <t>NGUYỄN THỊ BÌNH</t>
  </si>
  <si>
    <t>TRẦN LAM MY</t>
  </si>
  <si>
    <t>TRẦN NGỌC KHÔI</t>
  </si>
  <si>
    <t>LƯU NGUYỄN QUỲNH CHI</t>
  </si>
  <si>
    <t>LÊ NGỌC KHÁNH VY</t>
  </si>
  <si>
    <t>LÊ QUANG HUY</t>
  </si>
  <si>
    <t>TRẦN NGỌC ANH</t>
  </si>
  <si>
    <t>NGUYỄN TRÚC LINH</t>
  </si>
  <si>
    <t>NGUYỄN LƯU TƯỜNG</t>
  </si>
  <si>
    <t>LÊ THỊ NGỌC ANH</t>
  </si>
  <si>
    <t>ĐẶNG NGỌC CHI</t>
  </si>
  <si>
    <t>ĐẶNG TRƯỜNG THÁI</t>
  </si>
  <si>
    <t>NGUYỄN HOÀNG NGỌC ANH</t>
  </si>
  <si>
    <t>PHÙNG BÌNH MINH</t>
  </si>
  <si>
    <t>02/12/2021</t>
  </si>
  <si>
    <t>PHÙNG NGUYỄN TUẤN ANH</t>
  </si>
  <si>
    <t>VŨ NGỌC PHƯƠNG LINH</t>
  </si>
  <si>
    <t>PHẠM MINH NGHI</t>
  </si>
  <si>
    <t>PHẠM QUỐC PHONG</t>
  </si>
  <si>
    <t>TIỀN NGỌC HƯƠNG</t>
  </si>
  <si>
    <t>TRẦN NHẬT AN</t>
  </si>
  <si>
    <t>NGUYỄN BẢO CHÂU</t>
  </si>
  <si>
    <t>TRẦN NGUYÊN PHÚC</t>
  </si>
  <si>
    <t>BÙI THỊ MINH THƯ</t>
  </si>
  <si>
    <t>TRẦN PHÚ TÀI</t>
  </si>
  <si>
    <t>TRẦN THỊ TUYẾT NGÂN</t>
  </si>
  <si>
    <t>NGUYỄN VIẾT THIÊN</t>
  </si>
  <si>
    <t>TRẦN NHƯ Ý</t>
  </si>
  <si>
    <t>PHAN PHÚC AN</t>
  </si>
  <si>
    <t>PHAN HOÀNG ĐĂNG</t>
  </si>
  <si>
    <t>PHẠM NGỌC ANH</t>
  </si>
  <si>
    <t>TẠ MINH CHÂU</t>
  </si>
  <si>
    <t>NGUYỄN NGỌC ĐAN CHI</t>
  </si>
  <si>
    <t>TẠ MẠNH CƯỜNG</t>
  </si>
  <si>
    <t>NGUYỄN THỊ NHUNG</t>
  </si>
  <si>
    <t>NGUYỄN HỮU THẾ</t>
  </si>
  <si>
    <t>PHẠM THỊ MỸ PHƯỢNG</t>
  </si>
  <si>
    <t>CHUNG HẠO HY</t>
  </si>
  <si>
    <t>BÙI TUẤN KHẢI</t>
  </si>
  <si>
    <t>BÙI ANH KHOA</t>
  </si>
  <si>
    <t>NGUYỄN THỊ HỒNG NGỌC</t>
  </si>
  <si>
    <t>TRẦN MINH CHI</t>
  </si>
  <si>
    <t>TRẦN VIẾT HÙNG</t>
  </si>
  <si>
    <t>NGUYỄN THUỲ LINH</t>
  </si>
  <si>
    <t>CHUNG QUỐC KIÊN</t>
  </si>
  <si>
    <t>LÂM THUÝ HẰNG</t>
  </si>
  <si>
    <t>VŨ MINH KHANG</t>
  </si>
  <si>
    <t>17/05/2021</t>
  </si>
  <si>
    <t>LÊ ANH KHÔI</t>
  </si>
  <si>
    <t>VŨ THÀNH TRUNG</t>
  </si>
  <si>
    <t>NGUYỄN THỊ MINH ĐỨC</t>
  </si>
  <si>
    <t>LÊ ANH MINH</t>
  </si>
  <si>
    <t>TRƯƠNG NGỌC PHƯỢNG</t>
  </si>
  <si>
    <t>ĐỖ LÊ UYÊN LINH</t>
  </si>
  <si>
    <t>06/12/2021</t>
  </si>
  <si>
    <t>LÊ PHẠM THIÊN MINH</t>
  </si>
  <si>
    <t>ĐỖ QUANG HƯNG</t>
  </si>
  <si>
    <t>LÊ MINH THÙY</t>
  </si>
  <si>
    <t>LÊ HỒ MINH THỨC</t>
  </si>
  <si>
    <t>PHẠM ĐỖ THIÊN ÂN</t>
  </si>
  <si>
    <t>ĐOÀN NHẬT LINH</t>
  </si>
  <si>
    <t>04/05/2021</t>
  </si>
  <si>
    <t>ĐOÀN MẠNH ĐỨC</t>
  </si>
  <si>
    <t>NGÔ KIỀU QUYÊN</t>
  </si>
  <si>
    <t>ĐỖ THỊ THANH NGHĨA</t>
  </si>
  <si>
    <t>03/05/2021</t>
  </si>
  <si>
    <t>LÂM TRẠCH QUANG</t>
  </si>
  <si>
    <t>LÂM QUỐC THANH</t>
  </si>
  <si>
    <t>HỒNG THỊ THANH TUYẾT</t>
  </si>
  <si>
    <t>ĐỖ HẠNH MINH THƯ</t>
  </si>
  <si>
    <t>TRẦN NGỌC PHƯƠNG VY</t>
  </si>
  <si>
    <t>30/08/2021</t>
  </si>
  <si>
    <t>ĐỖ THANH PHƯƠNG</t>
  </si>
  <si>
    <t>ĐINH HOÀNG THẢO</t>
  </si>
  <si>
    <t>TRẦN ĐẠI VIỆT</t>
  </si>
  <si>
    <t>LÊ THỊ LAN PHƯƠNG</t>
  </si>
  <si>
    <t>HUỲNH ĐĂNG SƠN PHÚC</t>
  </si>
  <si>
    <t>HUỲNH THANH TÙNG</t>
  </si>
  <si>
    <t>ĐẶNG THỊ THƠ</t>
  </si>
  <si>
    <t>VŨ MAI KHẢ HÂN</t>
  </si>
  <si>
    <t>VŨ HÀ LINH</t>
  </si>
  <si>
    <t>MAI HỒNG PHƯƠNG</t>
  </si>
  <si>
    <t>PHAN LÊ MINH KHÔI</t>
  </si>
  <si>
    <t>BÙI LÊ ÁNH DƯƠNG</t>
  </si>
  <si>
    <t>PHAN NGỌC NGUYÊN</t>
  </si>
  <si>
    <t>LÊ VŨ THANH THANH</t>
  </si>
  <si>
    <t>BÙI MINH LÝ</t>
  </si>
  <si>
    <t>LÊ THỊ THU THUỶ</t>
  </si>
  <si>
    <t>HỒ KHÁNH HƯNG</t>
  </si>
  <si>
    <t>HỒ KHẮC VĨNH HỘI</t>
  </si>
  <si>
    <t>NGUYỄN THỊ KIM YẾN</t>
  </si>
  <si>
    <t>NGUYỄN NGỌC QUỲNH ANH</t>
  </si>
  <si>
    <t>NGUYỄN LÂM HÙNG</t>
  </si>
  <si>
    <t>PHẠM NGỌC ANH THƯ</t>
  </si>
  <si>
    <t>LÝ TRẦN THÁI HUY</t>
  </si>
  <si>
    <t>LÝ QUỐC MINH</t>
  </si>
  <si>
    <t>TRẦN NGỌC THÙY</t>
  </si>
  <si>
    <t>QUÁCH PHÚC AN</t>
  </si>
  <si>
    <t>NGUYỄN PHẠM HOÀNG ANH</t>
  </si>
  <si>
    <t>04/02/2021</t>
  </si>
  <si>
    <t>QUÁCH HẢI HIẾU</t>
  </si>
  <si>
    <t>NGUYỄN THỊ BÉ THẢO</t>
  </si>
  <si>
    <t>NGUYỄN PHONG HƯNG</t>
  </si>
  <si>
    <t>PHẠM NỮ ÁNH HUYỀN</t>
  </si>
  <si>
    <t>BÙI NGUYỄN TÚ ANH</t>
  </si>
  <si>
    <t>BÙI ANH TÚ</t>
  </si>
  <si>
    <t>NGUYỄN HỒNG ANH</t>
  </si>
  <si>
    <t>20/01/2021</t>
  </si>
  <si>
    <t>NGUYỄN VÕ GIA LINH</t>
  </si>
  <si>
    <t xml:space="preserve">ĐINH KIM CƯƠNG </t>
  </si>
  <si>
    <t>NGUYỄN TRỌNG PHÚC</t>
  </si>
  <si>
    <t>NGUYỄN XUÂN QUANG</t>
  </si>
  <si>
    <t>VÕ THỊ NGỌC HUYỀN</t>
  </si>
  <si>
    <t>ĐINH QUANG DUY</t>
  </si>
  <si>
    <t>TRIỆU THỊ THANH THẢO</t>
  </si>
  <si>
    <t>NGUYỄN TRỌNG CẦN</t>
  </si>
  <si>
    <t>BÙI THỊ PHI LINE</t>
  </si>
  <si>
    <t>NGUYỄN HOÀNG PHÚC</t>
  </si>
  <si>
    <t>THẠCH THỊ THUỲ DƯƠNG</t>
  </si>
  <si>
    <t>CAO NGUYỄN MINH QUÂN</t>
  </si>
  <si>
    <t>CAO TRẦN MINH THÁI</t>
  </si>
  <si>
    <t>NGUYỄN LÊ THẢO HẰNG</t>
  </si>
  <si>
    <t>TRẦN NGỌC MINH ÁNH</t>
  </si>
  <si>
    <t>PHAN NGỌC BẢO HÂN</t>
  </si>
  <si>
    <t>PHAN CHÂU ANH TÚ</t>
  </si>
  <si>
    <t>TRƯƠNG THỊ CHÂU NGÂN</t>
  </si>
  <si>
    <t>LÊ TRẦN THIÊN MINH</t>
  </si>
  <si>
    <t>LÊ TRUNG TOẠI</t>
  </si>
  <si>
    <t>TRẦN BÙI BẰNG THƯ</t>
  </si>
  <si>
    <t>LƯƠNG ÂN VY</t>
  </si>
  <si>
    <t>NGUYỄN THANH TÂM</t>
  </si>
  <si>
    <t>LƯƠNG HÁN SIÊU</t>
  </si>
  <si>
    <t>DÙNG BẢO GIA AN</t>
  </si>
  <si>
    <t>DÙNG PHI VŨ</t>
  </si>
  <si>
    <t>TRẦN THỊ THANH TRÚC</t>
  </si>
  <si>
    <t>NGUYỄN PHƯƠNG ANH</t>
  </si>
  <si>
    <t>NGUYỄN HOÀI PHONG</t>
  </si>
  <si>
    <t>NGUYỄN THỊ ANH THI</t>
  </si>
  <si>
    <t>TRẦN MẠNH KIÊN</t>
  </si>
  <si>
    <t>15/02/2021</t>
  </si>
  <si>
    <t>TRẦN ĐĂNG KHÔI</t>
  </si>
  <si>
    <t>NHAN MINH PHƯỢNG</t>
  </si>
  <si>
    <t>LIM NGỌC THIÊN DI</t>
  </si>
  <si>
    <t>16/02/2021</t>
  </si>
  <si>
    <t>LIM HỒNG LÂM</t>
  </si>
  <si>
    <t>TRỊNH THIÊN THANH</t>
  </si>
  <si>
    <t>THÔI PHÚC YẾN</t>
  </si>
  <si>
    <t>THÔI QUỐC KHANG</t>
  </si>
  <si>
    <t>TẦN QUỐC KIM CHI</t>
  </si>
  <si>
    <t>TRẦN NGỌC CÁT TƯỜNG</t>
  </si>
  <si>
    <t>TRẦN THANH XUÂN</t>
  </si>
  <si>
    <t>TRỊNH THỊ HUỲNH NHƯ</t>
  </si>
  <si>
    <t>LÊ NGUYỄN NHẬT TÍN</t>
  </si>
  <si>
    <t>LÊ HOÀNG NHẬT TÂN</t>
  </si>
  <si>
    <t>PHẠM NGUYỄN NGỌC THUỶ TIÊN</t>
  </si>
  <si>
    <t>TRẦN KHÔI NGUYÊN</t>
  </si>
  <si>
    <t>TRẦN TRIỆU QUÂN</t>
  </si>
  <si>
    <t>PHAN VĂN TRỊ</t>
  </si>
  <si>
    <t>BÙI THỊ THU LAI</t>
  </si>
  <si>
    <t>TRẦN QUANG ĐỨC</t>
  </si>
  <si>
    <t>THÂN THANH TRÚC</t>
  </si>
  <si>
    <t xml:space="preserve">NGUYỄN SONG NGỌC </t>
  </si>
  <si>
    <t>NGUYỄN SONG NHI</t>
  </si>
  <si>
    <t>LÝ HẢI PHONG</t>
  </si>
  <si>
    <t>LÝ NAM PHÁT</t>
  </si>
  <si>
    <t>NGÔ XUÂN THUÝ NGA</t>
  </si>
  <si>
    <t>HUỲNH ĐỨC MINH KHANG</t>
  </si>
  <si>
    <t>LÊ ĐĂNG KHÔI</t>
  </si>
  <si>
    <t>HÀ KHÁNH LINH</t>
  </si>
  <si>
    <t>LÊ VĂN LƯỢNG</t>
  </si>
  <si>
    <t>NGUYỄN THỊ HẠNH</t>
  </si>
  <si>
    <t>LÊ CÔNG MINH</t>
  </si>
  <si>
    <t>TRẦN MINH MINH</t>
  </si>
  <si>
    <t>NGUYỄN THỊ MỸ THANH</t>
  </si>
  <si>
    <t>TRẦN THỊ MINH HÀ</t>
  </si>
  <si>
    <t>16/07/2021</t>
  </si>
  <si>
    <t>BÙI BÁ NGHIÊM</t>
  </si>
  <si>
    <t>BÙI BÁ QUYỀN</t>
  </si>
  <si>
    <t>PHAN THỊ TƯỜNG VÂN</t>
  </si>
  <si>
    <t>PHAN VÕ HOÀNG LÂM</t>
  </si>
  <si>
    <t>TRẦN BẢO ĐỨC LUÂN</t>
  </si>
  <si>
    <t>PHAN CÔNG MINH</t>
  </si>
  <si>
    <t xml:space="preserve">VÕ HỒNG PHẤN </t>
  </si>
  <si>
    <t>TRẦN BẢO KHOA</t>
  </si>
  <si>
    <t>PHẠM TRẦN KHÁNH NHI</t>
  </si>
  <si>
    <t>PHẠM NGỌC BÌNH</t>
  </si>
  <si>
    <t>TRẦN THỊ KIM THI</t>
  </si>
  <si>
    <t>NGUYỄN LÊ ANH THƯ</t>
  </si>
  <si>
    <t>NGUYỄN MINH HƯNG</t>
  </si>
  <si>
    <t>LÊ NGUYỄN HẢI TRIỀU</t>
  </si>
  <si>
    <t>NGUYỄN LÊ HOÀNG MINH</t>
  </si>
  <si>
    <t>HỒ NGỌC LÂM AN</t>
  </si>
  <si>
    <t>NGUYỄN DUY NHÂN</t>
  </si>
  <si>
    <t>LÊ HOÀNG VÂN ANH</t>
  </si>
  <si>
    <t>HỒ NGỌC VŨ QUANG</t>
  </si>
  <si>
    <t>PHẠM THỊ HÀ VY</t>
  </si>
  <si>
    <t>BÙI THIÊN HOÀNG AN</t>
  </si>
  <si>
    <t>BÙI THIÊN VŨ</t>
  </si>
  <si>
    <t>HOÀNG HUỲNH THÁI PHI</t>
  </si>
  <si>
    <t>TRẦN PHÚC VINH</t>
  </si>
  <si>
    <t>30/05/2021</t>
  </si>
  <si>
    <t>TRẦN VĂN PHÚC TOÀN</t>
  </si>
  <si>
    <t>NGUYỄN THỊ PHƯƠNG THẢO</t>
  </si>
  <si>
    <t>06/08/2021</t>
  </si>
  <si>
    <t>HOÀNG XUÂN ĐỨC</t>
  </si>
  <si>
    <t>PHẠM THỊ THU</t>
  </si>
  <si>
    <t>NGUYỄN TÚ PHƯƠNG QUYÊN</t>
  </si>
  <si>
    <t>NGUYỄN MURRAY MINH</t>
  </si>
  <si>
    <t>NGUYỄN LIÊN HOA</t>
  </si>
  <si>
    <t>PHẠM TRẦN KHÁNH THI</t>
  </si>
  <si>
    <t>DƯƠNG GIA HƯNG</t>
  </si>
  <si>
    <t>TRẦN GIA KHÁNH</t>
  </si>
  <si>
    <t>DƯƠNG THÀNH CÔNG</t>
  </si>
  <si>
    <t>NGUYỄN THỊ THUÝ TRANG</t>
  </si>
  <si>
    <t>TRẦN HOÀI NAM</t>
  </si>
  <si>
    <t>LÊ THỊ TRÚC HÀ</t>
  </si>
  <si>
    <t>PHAN HUY THIỆN</t>
  </si>
  <si>
    <t>PHAN HUY THÙY</t>
  </si>
  <si>
    <t>PHẠM THỊ MẾN</t>
  </si>
  <si>
    <t>PHAN TRÍ</t>
  </si>
  <si>
    <t>PHAN TRUNG</t>
  </si>
  <si>
    <t>NGUYỄN NGỌC QUỲNH TRÂM</t>
  </si>
  <si>
    <t>LÂM MINH TRIẾT</t>
  </si>
  <si>
    <t>LÂM VĂN KHÁNH</t>
  </si>
  <si>
    <t>PHẠM THỊ HÀ MY</t>
  </si>
  <si>
    <t>MAI MỸ ANH</t>
  </si>
  <si>
    <t>MAI THANH LẬP</t>
  </si>
  <si>
    <t>NGÔ THỊ HOÀ</t>
  </si>
  <si>
    <t>HÀ ĐĂNG HIỆP</t>
  </si>
  <si>
    <t>PHẠM THỊ THẢO NGUYÊN</t>
  </si>
  <si>
    <t>HOÀNG VĂN BẢO KHÁNH</t>
  </si>
  <si>
    <t>NGUYỄN THẢO MINH</t>
  </si>
  <si>
    <t>NGUYỄN TIẾN DŨNG</t>
  </si>
  <si>
    <t>BÙI THỊ MINH TRÂM</t>
  </si>
  <si>
    <t>ĐỖ DUY PHONG</t>
  </si>
  <si>
    <t>MAI HOÀNG HIẾU</t>
  </si>
  <si>
    <t>MAI XUÂN NAM</t>
  </si>
  <si>
    <t>ĐẶNG THỊ VIỆT NGÂN</t>
  </si>
  <si>
    <t>ĐÀO NHẬT PHƯƠNG ANH</t>
  </si>
  <si>
    <t>ĐÀO TIẾN TOÀN</t>
  </si>
  <si>
    <t>NGUYỄN ĐÌNH THẢO VY</t>
  </si>
  <si>
    <t>NGUYỄN KHÁNH HÂN</t>
  </si>
  <si>
    <t>NGUYỄN BẢO HÂN</t>
  </si>
  <si>
    <t>27/06/2020</t>
  </si>
  <si>
    <t>NGUYỄN THANH HUY</t>
  </si>
  <si>
    <t>NGUYỄN TRUNG KIÊN</t>
  </si>
  <si>
    <t>PHẠM KHÁNH LINH</t>
  </si>
  <si>
    <t>PHẠM MINH THÁI</t>
  </si>
  <si>
    <t>NGUYỄN THỊ THẢO TRANG</t>
  </si>
  <si>
    <t>TRẦN NGỌC NHƯ Ý</t>
  </si>
  <si>
    <t>19/01/2020</t>
  </si>
  <si>
    <t>LÊ SINH HẢI ANH</t>
  </si>
  <si>
    <t>TRƯƠNG THỊ THƯƠNG</t>
  </si>
  <si>
    <t>PHẠM NGUYỄN BÌNH AN</t>
  </si>
  <si>
    <t>PHẠM TIẾN DŨNG</t>
  </si>
  <si>
    <t>NGUYỄN THỊ CẨM PHƯỢNG</t>
  </si>
  <si>
    <t>NGUYỄN NGỌC BẢO ANH</t>
  </si>
  <si>
    <t>NGUYỄN NGỌC MINH ANH</t>
  </si>
  <si>
    <t>TRƯƠNG NGUYỆT TRÂM ANH</t>
  </si>
  <si>
    <t>24/08/2020</t>
  </si>
  <si>
    <t>NGUYỄN THÚY BẢO CHÂU</t>
  </si>
  <si>
    <t>NGUYỄN ĐĂNG VŨ</t>
  </si>
  <si>
    <t>LÊ THỊ KHÁNH HÒA</t>
  </si>
  <si>
    <t>TRẦN THANH TUYỀN</t>
  </si>
  <si>
    <t>ĐÀO NHÃ THIÊN ANH</t>
  </si>
  <si>
    <t>26/06/2020</t>
  </si>
  <si>
    <t>ĐÀO ĐĂNG KHOA</t>
  </si>
  <si>
    <t>TRẦN THỊ TIỀN NGHI</t>
  </si>
  <si>
    <t>PHAN NGUYỄN MINH KHÔI</t>
  </si>
  <si>
    <t>PHAN MINH NHỰT</t>
  </si>
  <si>
    <t>ĐỖ GIA AN</t>
  </si>
  <si>
    <t>LÊ VŨ  AN</t>
  </si>
  <si>
    <t>ĐỖ DUY ĐỨC</t>
  </si>
  <si>
    <t>NGUYỄN THỊ THU HÀ</t>
  </si>
  <si>
    <t>LÊ HOÀNG NAM</t>
  </si>
  <si>
    <t>PHAN KHÁNH MINH</t>
  </si>
  <si>
    <t>LÊ VŨ  KHANG</t>
  </si>
  <si>
    <t>PHAN LÊ THANH TRÀ</t>
  </si>
  <si>
    <t>PHAN LÊ MỸ TRÀ</t>
  </si>
  <si>
    <t>04/12/2020</t>
  </si>
  <si>
    <t>PHAN BÁ THÀNH</t>
  </si>
  <si>
    <t>LÊ NGỌC HÂN</t>
  </si>
  <si>
    <t>LÊ MINH HUY</t>
  </si>
  <si>
    <t>ĐOÀN PHÚC KHANG</t>
  </si>
  <si>
    <t>LÊ TRẦN MINH HẢI</t>
  </si>
  <si>
    <t>ĐOÀN VĂN HOÀ</t>
  </si>
  <si>
    <t>LƯU THỊ DIỆU LINH</t>
  </si>
  <si>
    <t>PHẠM MINH KHÔI</t>
  </si>
  <si>
    <t>KHƯƠNG LAN KHUÊ</t>
  </si>
  <si>
    <t>20/01/2020</t>
  </si>
  <si>
    <t>PHẠM NGỌC QUÂN</t>
  </si>
  <si>
    <t>NGÔ XUÂN THUÝ HẰNG</t>
  </si>
  <si>
    <t>KHƯƠNG MINH ĐẠT</t>
  </si>
  <si>
    <t>PHAN THỊ THU NGA</t>
  </si>
  <si>
    <t>HUỲNH NGỌC KHÁNH  MY</t>
  </si>
  <si>
    <t>NGUYỄN HOÀNG KHÁNH NGÂN</t>
  </si>
  <si>
    <t>HUỲNH HOÀNG KHÁNH</t>
  </si>
  <si>
    <t>NGUYỄN THỊ NGỌC HÂN</t>
  </si>
  <si>
    <t>NGUYỄN NGỌC LINH</t>
  </si>
  <si>
    <t>PHAN THỊ KHÁNH HƯƠNG</t>
  </si>
  <si>
    <t>TRẦN NGỌC ANH KHUÊ</t>
  </si>
  <si>
    <t>NGÔ HOÀNG LÂM</t>
  </si>
  <si>
    <t>TRẦN MINH TIẾN</t>
  </si>
  <si>
    <t>ĐỖ PHÚC NHƯ NGUYỆN</t>
  </si>
  <si>
    <t>NGÔ HOÀNG HẢI</t>
  </si>
  <si>
    <t>NGUYỄN THỊ MỸ LINH</t>
  </si>
  <si>
    <t>NGUYỄN QUỲNH NHƯ</t>
  </si>
  <si>
    <t>15/08/2020</t>
  </si>
  <si>
    <t>NGUYỄN TRẦN NGHĨA</t>
  </si>
  <si>
    <t>MẬU NGỌC QUỲNH</t>
  </si>
  <si>
    <t>BÙI NGUYỄN THIÊN PHÚC</t>
  </si>
  <si>
    <t>NGUYỄN HOÀNG QUÂN</t>
  </si>
  <si>
    <t>NGUYỄN MINH CƯỜNG</t>
  </si>
  <si>
    <t>MAI KIM THOA</t>
  </si>
  <si>
    <t>VŨ TRỌNG TÍN</t>
  </si>
  <si>
    <t>LÊ HOÀNG TUỆ</t>
  </si>
  <si>
    <t>LÊ TRỌNG NHÂN</t>
  </si>
  <si>
    <t>TRẦN THỊ CẨM GIANG</t>
  </si>
  <si>
    <t>NGUYỄN NGỌC BẢO TRÂN</t>
  </si>
  <si>
    <t>TRƯƠNG BẢO TRÂN</t>
  </si>
  <si>
    <t>22/03/2020</t>
  </si>
  <si>
    <t>13/06/2020</t>
  </si>
  <si>
    <t>NGUYỄN CÔNG THỊNH</t>
  </si>
  <si>
    <t>ĐÀO THỊ DIỆU</t>
  </si>
  <si>
    <t>TRƯƠNG LỘC ĐẠI</t>
  </si>
  <si>
    <t>NGUYỄN NGỌC THOA</t>
  </si>
  <si>
    <t>TRƯƠNG NGUYỄN MAI VY</t>
  </si>
  <si>
    <t>CHÂU HOÀNG NHƯ ANH</t>
  </si>
  <si>
    <t xml:space="preserve">TRƯƠNG VĂN HÙNG </t>
  </si>
  <si>
    <t xml:space="preserve">NGUYỄN THỊ TRÀ MY </t>
  </si>
  <si>
    <t>CHÂU HOÀNG NHỰT</t>
  </si>
  <si>
    <t>NGUYỄN THỊ HỒNG NGÂN</t>
  </si>
  <si>
    <t>NGUYỄN LÊ HỒNG HUY</t>
  </si>
  <si>
    <t>PHẠM ĐỨC HIẾU</t>
  </si>
  <si>
    <t>NGUYỄN HỒNG PHÁT</t>
  </si>
  <si>
    <t>LÊ THỊ LÂM PHÚ</t>
  </si>
  <si>
    <t>PHẠM THỊ THẢO UYÊN</t>
  </si>
  <si>
    <t>LÊ THIỆN NHÂN</t>
  </si>
  <si>
    <t>NGUYỄN ĐINH THIỆN NHÂN</t>
  </si>
  <si>
    <t>LÊ VĂN THIỆN</t>
  </si>
  <si>
    <t>VŨ THỊ NGỌC DUNG</t>
  </si>
  <si>
    <t>NGUYỄN NGỌC ĐỨC</t>
  </si>
  <si>
    <t>ĐINH THỊ DIỆU HƯỜNG</t>
  </si>
  <si>
    <t>NGUYỄN HỒNG PHÚC</t>
  </si>
  <si>
    <t>NGUYỄN THIÊN PHÚC</t>
  </si>
  <si>
    <t>TRƯƠNG ĐỨC AN NHIÊN</t>
  </si>
  <si>
    <t>10/03/2020</t>
  </si>
  <si>
    <t>TRƯƠNG GIỚI NHÂN</t>
  </si>
  <si>
    <t>TRẦN THỊ NGỌC NGHĨA</t>
  </si>
  <si>
    <t>TRƯƠNG KHÔI NGUYÊN</t>
  </si>
  <si>
    <t>20/04/2020</t>
  </si>
  <si>
    <t>TRƯƠNG QUỐC KHÁNH</t>
  </si>
  <si>
    <t>NGUYỄN THỊ THANH VÂN</t>
  </si>
  <si>
    <t>PHAN MINH THIÊN LÂM</t>
  </si>
  <si>
    <t>PHAN MINH SƠN</t>
  </si>
  <si>
    <t>NGUYỄN NGỌC QUỲNH PHƯƠNG</t>
  </si>
  <si>
    <t>TRƯƠNG NHẬT MINH KHUÊ</t>
  </si>
  <si>
    <t>TRỊNH PHÚC KHANG</t>
  </si>
  <si>
    <t>19/08/2020</t>
  </si>
  <si>
    <t>TRƯƠNG THANH NHẬT HUY</t>
  </si>
  <si>
    <t>DƯƠNG THỊ TUYẾT MAI</t>
  </si>
  <si>
    <t>TRỊNH THANH HẢI</t>
  </si>
  <si>
    <t>NGUYỄN THỊ MAI TRÂM</t>
  </si>
  <si>
    <t>ĐINH ĐỨC TRÍ</t>
  </si>
  <si>
    <t>HUỲNH TRẦN THANH VY</t>
  </si>
  <si>
    <t>25/05/2020</t>
  </si>
  <si>
    <t>ĐINH HOÀNG NAM</t>
  </si>
  <si>
    <t>NGUYỄN THỊ THÙY LINH</t>
  </si>
  <si>
    <t>HUỲNH LÊ THIỆN HÒA</t>
  </si>
  <si>
    <t>TRẦN HUỲNH THANH THẢO</t>
  </si>
  <si>
    <t>NGUYỄN MINH PHÚC</t>
  </si>
  <si>
    <t>PHẠM THỊ THUÝ VY</t>
  </si>
  <si>
    <t>NGUYỄN KHÁNH AN</t>
  </si>
  <si>
    <t>24/07/2020</t>
  </si>
  <si>
    <t>NGUYỄN ĐẶNG HOÀI NAM</t>
  </si>
  <si>
    <t>NGUYỄN HỒNG TƯƠI</t>
  </si>
  <si>
    <t>NGUYỄN AN CHI</t>
  </si>
  <si>
    <t>20/10/2020</t>
  </si>
  <si>
    <t>NGUYỄN HỮU HÙNG PHI</t>
  </si>
  <si>
    <t>LƯU NGỌC UYÊN PHƯƠNG</t>
  </si>
  <si>
    <t>TỐNG MINH HUY</t>
  </si>
  <si>
    <t>HUỲNH THIÊN KIM</t>
  </si>
  <si>
    <t>TỐNG MINH TRÍ</t>
  </si>
  <si>
    <t>ĐOÀN TRẦN MỸ TÂM</t>
  </si>
  <si>
    <t>HUỲNH LÊ NGỌC SƠN</t>
  </si>
  <si>
    <t>TRẦN THỊ THANH THẢO</t>
  </si>
  <si>
    <t>NGUYỄN NGỌC LAN KHUÊ</t>
  </si>
  <si>
    <t>NGUYỄN ĐÌNH NGUYÊN KHÔI</t>
  </si>
  <si>
    <t>16/07/2020</t>
  </si>
  <si>
    <t>10/04/2020</t>
  </si>
  <si>
    <t>NGUYỄN ĐÌNH NAM</t>
  </si>
  <si>
    <t>TRẦN THỊ XUÂN PHƯƠNG</t>
  </si>
  <si>
    <t>NGUYỄN QUANG DUY</t>
  </si>
  <si>
    <t>BÙI THỊ THU HÀ</t>
  </si>
  <si>
    <t>BÙI QUỐC MINH</t>
  </si>
  <si>
    <t>BÙI ANH KIỆT</t>
  </si>
  <si>
    <t>HỒ NGỌC CẨM</t>
  </si>
  <si>
    <t>NGUYỄN ĐỨC THỊNH</t>
  </si>
  <si>
    <t>NGUYỄN NGỌC ANH THƯ</t>
  </si>
  <si>
    <t>NGUYỄN ĐỨC BÌNH</t>
  </si>
  <si>
    <t>PHẠM VŨ TRÚC VY</t>
  </si>
  <si>
    <t>NGUYỄN NGỌC MINH PHÚ</t>
  </si>
  <si>
    <t>NGUYỄN THỊ TÚ UYÊN</t>
  </si>
  <si>
    <t>NGUYỄN PHÚC BẢO TRÂN</t>
  </si>
  <si>
    <t>NGUYỄN KHÁNH VÂN</t>
  </si>
  <si>
    <t>29/07/2020</t>
  </si>
  <si>
    <t>TRẦN THÁI SƠN</t>
  </si>
  <si>
    <t>NGUYỄN THỊ BẢO LINH</t>
  </si>
  <si>
    <t>NGUYỄN THÀNH TRUNG</t>
  </si>
  <si>
    <t>NGUYỄN QUỐC KIM NGÂN</t>
  </si>
  <si>
    <t>VĂN ÁNH VÂN</t>
  </si>
  <si>
    <t>VŨ HOÀNG KIM YẾN</t>
  </si>
  <si>
    <t>VÂN BÁ MINH HIẾU</t>
  </si>
  <si>
    <t>LÂM NGỌC BẢO QUỲNH</t>
  </si>
  <si>
    <t>VŨ ĐẮC KHÁNH CƯƠNG</t>
  </si>
  <si>
    <t>ĐOÀN BẠCH QUẾ ANH</t>
  </si>
  <si>
    <t>PHẠM LÊ ANH</t>
  </si>
  <si>
    <t>TRẦN NGUYỄN ĐAN ANH</t>
  </si>
  <si>
    <t>05/05/2020</t>
  </si>
  <si>
    <t>12/04/2020</t>
  </si>
  <si>
    <t>PHẠM HOÀNG NHÂN</t>
  </si>
  <si>
    <t>NGUYỄN DIỆU LÊ</t>
  </si>
  <si>
    <t>TRẦN HIẾU TRUNG</t>
  </si>
  <si>
    <t xml:space="preserve">NGUYỄN THỊ MẾN </t>
  </si>
  <si>
    <t>NGUYỄN THỊ PHI YÊN</t>
  </si>
  <si>
    <t>NGÔ DOÃN HẢI DƯƠNG</t>
  </si>
  <si>
    <t>VÕ HOÀNG MỸ VY</t>
  </si>
  <si>
    <t>NGUYỄN LÊ DUY</t>
  </si>
  <si>
    <t>NGUYỄN MINH HUY</t>
  </si>
  <si>
    <t>18/03/2020</t>
  </si>
  <si>
    <t>NGUYỄN TRUNG DŨNG</t>
  </si>
  <si>
    <t>ĐINH THỊ NGỌC DIỆU</t>
  </si>
  <si>
    <t>PHẠM AN KIM</t>
  </si>
  <si>
    <t>LÊ HOÀNG MINH KHANG</t>
  </si>
  <si>
    <t>LÊ HOÀNG MINH TUẤN</t>
  </si>
  <si>
    <t>TĂNG BỘI NHI</t>
  </si>
  <si>
    <t>LƯƠNG THẢO TIÊN</t>
  </si>
  <si>
    <t>LƯƠNG HUY ĐỨC</t>
  </si>
  <si>
    <t>TRANG THANH THẢO</t>
  </si>
  <si>
    <t>VÕ DUY KHÔI</t>
  </si>
  <si>
    <t>LÊ NHẬT LINH</t>
  </si>
  <si>
    <t>02/05/2020</t>
  </si>
  <si>
    <t>VÕ HOÀNG HƯNG</t>
  </si>
  <si>
    <t>NGUYỄN THỊ TRÚC PHƯƠNG</t>
  </si>
  <si>
    <t>LÊ VĂN HIẾU</t>
  </si>
  <si>
    <t>ĐẶNG THỊ THỦY TIÊN</t>
  </si>
  <si>
    <t>ĐẶNG THIÊN LONG</t>
  </si>
  <si>
    <t>06/03/2020</t>
  </si>
  <si>
    <t>VŨ HUỲNH NGỌC TIẾN</t>
  </si>
  <si>
    <t>TRẦN THỊ MINH PHƯƠNG</t>
  </si>
  <si>
    <t>ĐẶNG NGHUYỄN ANH KHÔI</t>
  </si>
  <si>
    <t>ĐẶNG THỊ THÚY HẰNG</t>
  </si>
  <si>
    <t>VÕ QUỐC BẢO NGHI</t>
  </si>
  <si>
    <t>NGUYỄN ĐẮC MINH NGHĨA</t>
  </si>
  <si>
    <t>PHAN ANH PHÚC</t>
  </si>
  <si>
    <t>VÕ QUỐC THANH</t>
  </si>
  <si>
    <t>LÂM BÍCH THANH</t>
  </si>
  <si>
    <t>NGUYỄN DUY QUANG</t>
  </si>
  <si>
    <t>NGUYỄN HỢP THẢO NGUYÊN</t>
  </si>
  <si>
    <t>PHAN TIẾN THẮNG</t>
  </si>
  <si>
    <t>NGUYỄN THỊ THU TRANG</t>
  </si>
  <si>
    <t>NGUYỄN NHẬT MINH</t>
  </si>
  <si>
    <t>HỒ KHÁNH AN</t>
  </si>
  <si>
    <t>HUỲNH MAI THIỆN MỸ</t>
  </si>
  <si>
    <t>HỒ HOÀNG KÝ</t>
  </si>
  <si>
    <t>LÊ THỊ THÙY DUNG</t>
  </si>
  <si>
    <t>HUỲNH THANH TÒNG</t>
  </si>
  <si>
    <t>MAI ANH TRÚC QUỲNH</t>
  </si>
  <si>
    <t>NGUYỄN NGỌC ÁNH DƯƠNG</t>
  </si>
  <si>
    <t xml:space="preserve">TRẦN THỊ NGỌC </t>
  </si>
  <si>
    <t>TRẦN MINH LỘC</t>
  </si>
  <si>
    <t>ĐẶNG KHÁNH AN</t>
  </si>
  <si>
    <t>01/12/2020</t>
  </si>
  <si>
    <t>TRẦN THIỆN TÀI</t>
  </si>
  <si>
    <t>ĐỒNG THỊ MỸ LINH</t>
  </si>
  <si>
    <t>TRẦN NGỌC ĐỨC</t>
  </si>
  <si>
    <t>ĐẶNG LỆ HƯƠNG</t>
  </si>
  <si>
    <t>ĐỖ QUANG CHÍNH</t>
  </si>
  <si>
    <t>LÊ PHUONG VI</t>
  </si>
  <si>
    <t>NGÔ DOÃN HOÀNG BẢO</t>
  </si>
  <si>
    <t>NHÓM 3 - 4 tuổi (Mầm 5)</t>
  </si>
  <si>
    <t>GVCN : CÔ TIÊN   - CÔ ĐÀO - CÔ TUYẾT (BM)</t>
  </si>
  <si>
    <t>GVCN : CÔ HỒNG LOAN - CÔ NGỌC - CÔ TUYẾT (BM)</t>
  </si>
  <si>
    <t>GVCN: CÔ HIỀN- CÔ THÚY AN - CÔ KHÁ (BM)</t>
  </si>
  <si>
    <t>CAO MINH TRIẾT</t>
  </si>
  <si>
    <t>25/12/2019</t>
  </si>
  <si>
    <t>CAO MINH TÂM</t>
  </si>
  <si>
    <t>HUỲNH NGỌC THIÊN PHÚC</t>
  </si>
  <si>
    <t>25/08/2019</t>
  </si>
  <si>
    <t>NGUYỄN PHÚC NGUYÊN</t>
  </si>
  <si>
    <t>HUỲNH NGỌC MINH</t>
  </si>
  <si>
    <t>TRƯƠNG THỊ VĨNH HÀ</t>
  </si>
  <si>
    <t>NGUYỄN HOÀNG BÁCH</t>
  </si>
  <si>
    <t>079219022585</t>
  </si>
  <si>
    <t>NGUYỄN VĂN THUỲ</t>
  </si>
  <si>
    <t>NGUYỄN THỊ HOÀNG KHOA</t>
  </si>
  <si>
    <t>NGUYỄN KHẢI MINH</t>
  </si>
  <si>
    <t>HUỲNH THỊ NƯƠNG</t>
  </si>
  <si>
    <t>PHAN MINH ANH</t>
  </si>
  <si>
    <t>PHAN QUỐC SANG</t>
  </si>
  <si>
    <t>NGUYỄN THỊ NHẬT LINH</t>
  </si>
  <si>
    <t>LÊ THỤC MINH ANH</t>
  </si>
  <si>
    <t>LÊ PHÚ TUẤN</t>
  </si>
  <si>
    <t>HÀN THỤC MY</t>
  </si>
  <si>
    <t>CHUNG GIA NGHI</t>
  </si>
  <si>
    <t>CHUNG TRẦN KIM DUY</t>
  </si>
  <si>
    <t>NGUYỄN THỊ DIỄM PHÚC</t>
  </si>
  <si>
    <t>NGUYỄN LAN PHƯƠNG</t>
  </si>
  <si>
    <t>NGUYỄN HỮU THUẬN</t>
  </si>
  <si>
    <t>PHẠM THĨ HÀ XUYÊN</t>
  </si>
  <si>
    <t>TRẦN NGỌC TRÂM ANH</t>
  </si>
  <si>
    <t>TRẦN ANH TUẤN</t>
  </si>
  <si>
    <t>TRẦN NGỌC LY</t>
  </si>
  <si>
    <t>BÙI BẢO AN</t>
  </si>
  <si>
    <t>LÊ HOÀNG KIM CA</t>
  </si>
  <si>
    <t>LÊ NGỌC THANH CHI</t>
  </si>
  <si>
    <t>06/04/2019</t>
  </si>
  <si>
    <t>LÊ HOÀNG QUÂN</t>
  </si>
  <si>
    <t xml:space="preserve">DƯƠNG THỊ KIM THÚY </t>
  </si>
  <si>
    <t>LÊ XUÂN LỘC</t>
  </si>
  <si>
    <t>LÊ THỊ THANH DUNG</t>
  </si>
  <si>
    <t>VŨ NGUYÊN AN</t>
  </si>
  <si>
    <t>VŨ NGỌC TUẤN</t>
  </si>
  <si>
    <t>TRỊNH THỊ THƠ</t>
  </si>
  <si>
    <t>ĐỖ QUỲNH ANH</t>
  </si>
  <si>
    <t>ĐỖ HOÀNG QUÂN</t>
  </si>
  <si>
    <t>HOÀNG THỊ THANH HẰNG</t>
  </si>
  <si>
    <t>NGUYỄN BẢO ANH</t>
  </si>
  <si>
    <t>NGUYỄN ĐÌNH QUANG</t>
  </si>
  <si>
    <t>NGUYỄN THỊ HƯƠNG MY</t>
  </si>
  <si>
    <t>NGUYỄN DUY TRỰC</t>
  </si>
  <si>
    <t>LÊ THỊ THÚY TRINH</t>
  </si>
  <si>
    <t>PHẠM QUỲNH ANH</t>
  </si>
  <si>
    <t>18/05/2019</t>
  </si>
  <si>
    <t>NGUYỄN HỒNG MINH</t>
  </si>
  <si>
    <t>LÂM MAI PHƯƠNG</t>
  </si>
  <si>
    <t>PHẠM TẤN TÀI</t>
  </si>
  <si>
    <t>ĐINH THỊ HỒNG NGỌC</t>
  </si>
  <si>
    <t>PHẠM KHÁNH ANH</t>
  </si>
  <si>
    <t>NGUYỄN TUẤN ĐĂNG</t>
  </si>
  <si>
    <t>NGUYỄN HUỲNH NGỌC ANH</t>
  </si>
  <si>
    <t>PHẠM VĨNH ÂN</t>
  </si>
  <si>
    <t>HUỲNH THỊ TRÚC LINH</t>
  </si>
  <si>
    <t>ĐỖ THỊ THANH HIỀN</t>
  </si>
  <si>
    <t>NGUYỄN THANH TÚ</t>
  </si>
  <si>
    <t>NGUYỄN THỊ KIM THOA</t>
  </si>
  <si>
    <t>PHAN NGỌC TRÀ</t>
  </si>
  <si>
    <t>23/01/2019</t>
  </si>
  <si>
    <t>NGUYỄN NGOC QUỲNH TRÂM</t>
  </si>
  <si>
    <t>LÊ THIÊN THANH</t>
  </si>
  <si>
    <t>LÊ QUANG VINH</t>
  </si>
  <si>
    <t>CHUNG MỸ LỆ</t>
  </si>
  <si>
    <t>TRẦN HOÀNG BÁCH</t>
  </si>
  <si>
    <t>TRẦN PHÚC DUY</t>
  </si>
  <si>
    <t>NGUYỄN LÊ HỒNG ĐỨC</t>
  </si>
  <si>
    <t>04/08/2019</t>
  </si>
  <si>
    <t>NGUYỄN THANH DUY</t>
  </si>
  <si>
    <t>NGUYỄN HOÀNG HÀ GIANG</t>
  </si>
  <si>
    <t>09/02/2019</t>
  </si>
  <si>
    <t>NGUYỄN THANH VINH</t>
  </si>
  <si>
    <t>NGUYỄN QUANG SANG</t>
  </si>
  <si>
    <t>TRỊNH HOÀNG YẾN</t>
  </si>
  <si>
    <t>PHẠM THỊ MỸ HOA</t>
  </si>
  <si>
    <t>DƯƠNG GIA HUY</t>
  </si>
  <si>
    <t>PHẠM VĂN THỌ</t>
  </si>
  <si>
    <t>LÊ THỊ HỮU HẠNH</t>
  </si>
  <si>
    <t xml:space="preserve">DƯƠNG TIẾN DŨNG </t>
  </si>
  <si>
    <t>HOÀNG THỊ HỒNG</t>
  </si>
  <si>
    <t>BÙI THIÊN HOÀNG KIM</t>
  </si>
  <si>
    <t>BÙI AN KHANG</t>
  </si>
  <si>
    <t>HOÀNG HUỲNH THUÝ PHI</t>
  </si>
  <si>
    <t>BÙI CHÍ THIỆN</t>
  </si>
  <si>
    <t>NGUYỄN THỊ NHƯ Ý</t>
  </si>
  <si>
    <t>NGUYỄN PHÚC GIA KHANG</t>
  </si>
  <si>
    <t>ĐINH NHẬT KHÔI</t>
  </si>
  <si>
    <t>NGUYỄN HOÀI NAM</t>
  </si>
  <si>
    <t>NGUYỄN LÊ THẢO VY</t>
  </si>
  <si>
    <t>NGUYỄN ViỆT MINH TÚ</t>
  </si>
  <si>
    <t>NGUYỄN ANH KHÔI</t>
  </si>
  <si>
    <t>NGUYỄN LAN KHUÊ</t>
  </si>
  <si>
    <t>NGUYỄN PHI DŨNG</t>
  </si>
  <si>
    <t>NGUYỄN THU CẨM LAN</t>
  </si>
  <si>
    <t>ĐOÀN CHI LÂM</t>
  </si>
  <si>
    <t>PHẠM HUỆ LÂM</t>
  </si>
  <si>
    <t>24/06/2019</t>
  </si>
  <si>
    <t>24/10/2019</t>
  </si>
  <si>
    <t>ĐOÀN VĂN HIỂN</t>
  </si>
  <si>
    <t>ĐÀO THỊ NGA</t>
  </si>
  <si>
    <t>PHẠM THANH TUẤN</t>
  </si>
  <si>
    <t>DU HUỆ PHƯƠNG</t>
  </si>
  <si>
    <t>NGUYỄN MAI NHẬT MY</t>
  </si>
  <si>
    <t>PHẠM NGỌC ĐÔNG NGHI</t>
  </si>
  <si>
    <t>01/09/2019</t>
  </si>
  <si>
    <t>NGUYỄN DUY TÙNG</t>
  </si>
  <si>
    <t>LƯƠNG NGỌC MAI</t>
  </si>
  <si>
    <t>PHẠM DUY KHÔI</t>
  </si>
  <si>
    <t>NGUYỄN THỊ THU NHI</t>
  </si>
  <si>
    <t>TRANG LÊ THẢO NHI</t>
  </si>
  <si>
    <t>NGUYỄN TRỌNG PHÁT</t>
  </si>
  <si>
    <t>27/07/2019</t>
  </si>
  <si>
    <t>TRANG CHÍ TÀI</t>
  </si>
  <si>
    <t>LÊ THỊ QUYỀN</t>
  </si>
  <si>
    <t>NGUYỄN THÀNH PHONG</t>
  </si>
  <si>
    <t>ĐINH NGỌC THU THẢO</t>
  </si>
  <si>
    <t>NGUYỄN THÀNH LUÂN</t>
  </si>
  <si>
    <t xml:space="preserve">DƯƠNG THỊ PHƯƠNG THANH </t>
  </si>
  <si>
    <t>ĐINH NGỌC DŨNG</t>
  </si>
  <si>
    <t>VŨ THỊ HOÀI THU</t>
  </si>
  <si>
    <t>NGUYỄN MINH TRÍ</t>
  </si>
  <si>
    <t>VƯƠNG KHÁNH VY</t>
  </si>
  <si>
    <t>NGUYỄN VIẾT THỦY</t>
  </si>
  <si>
    <t>ĐỖ MINH TÂM</t>
  </si>
  <si>
    <t>VƯƠNG QUỐC KHÁNH</t>
  </si>
  <si>
    <t>ĐINH THỊ CẨM HƯƠNG</t>
  </si>
  <si>
    <t>DƯƠNG GIA HÂN</t>
  </si>
  <si>
    <t>TRẦN MINH HIỀN</t>
  </si>
  <si>
    <t>11/10/2019</t>
  </si>
  <si>
    <t>04/11/2019</t>
  </si>
  <si>
    <t>DƯƠNG THÀNH CÔNG</t>
  </si>
  <si>
    <t>NGUYỄN THỊ THUÝ TRANG</t>
  </si>
  <si>
    <t>TRẦN TUẤN ANH</t>
  </si>
  <si>
    <t>TRẦN THỊ THANH NHÀN</t>
  </si>
  <si>
    <t>TRẦN NGUYỄN MINH HƯNG</t>
  </si>
  <si>
    <t>NGUYỄN LÊ PHÚC KHANG</t>
  </si>
  <si>
    <t>30/07/2019</t>
  </si>
  <si>
    <t>03/04/2019</t>
  </si>
  <si>
    <t>TRẦN QUỐC HOAN</t>
  </si>
  <si>
    <t>NGUYỄN TRẦN HƯƠNG THẢO</t>
  </si>
  <si>
    <t>NGUYỄN THANH QUỚI</t>
  </si>
  <si>
    <t>LÊ ĐẶNG HUYỀN VY</t>
  </si>
  <si>
    <t>VÕ ĐỨC KHANG</t>
  </si>
  <si>
    <t>LÊ MINH KHÔI</t>
  </si>
  <si>
    <t>08/08/2019</t>
  </si>
  <si>
    <t>VÕ LÊ ĐỨC CƯỜNG</t>
  </si>
  <si>
    <t>LÊ THỊ HOÀNG THẮM</t>
  </si>
  <si>
    <t>LÊ HOÀNG HỮU NHÂN</t>
  </si>
  <si>
    <t>NGUYỄN THỊ TƯỜNG LINH</t>
  </si>
  <si>
    <t>PHAN BẢO  KHUÊ</t>
  </si>
  <si>
    <t>NGUYỄN MỘC NA</t>
  </si>
  <si>
    <t>31/12/2019</t>
  </si>
  <si>
    <t>PHAN NGUYÊN HÙNG</t>
  </si>
  <si>
    <t>BÔ THỊ LAN</t>
  </si>
  <si>
    <t xml:space="preserve">NGUYỄN DOÃN MINH </t>
  </si>
  <si>
    <t>LÊ THỊ KIỀU TRANG</t>
  </si>
  <si>
    <t>NGUYỄN THẢO NGUYÊN</t>
  </si>
  <si>
    <t>NGUYỄN PHÚC HẢI PHONG</t>
  </si>
  <si>
    <t>NGUYỄN VĂN NAM</t>
  </si>
  <si>
    <t>PHẠM THỊ LỆ HẰNG</t>
  </si>
  <si>
    <t>NGUYỄN LINH SƠN</t>
  </si>
  <si>
    <t>ĐỖ THỊ MỸ LINH</t>
  </si>
  <si>
    <t>NGUYỄN KIM PHÚC</t>
  </si>
  <si>
    <t>LÊ GIA LÂM TÙNG</t>
  </si>
  <si>
    <t>NGUYỄN HỒNG CƯỜNG</t>
  </si>
  <si>
    <t>LƯƠNG NGỌC HÀ</t>
  </si>
  <si>
    <t>LÊ NHẬT PHƯỚC</t>
  </si>
  <si>
    <t>ĐỖ THỊ PHƯƠNG AN</t>
  </si>
  <si>
    <t>TRẦN HOÀNG QUÂN</t>
  </si>
  <si>
    <t>TRẦN NGỌC DŨNG</t>
  </si>
  <si>
    <t>LÊ HỒNG MINH NGỌC</t>
  </si>
  <si>
    <t>TRẦN PHẠM NHÃ TRÚC</t>
  </si>
  <si>
    <t>07/09/2019</t>
  </si>
  <si>
    <t>TRẦN NHỰT QUANG</t>
  </si>
  <si>
    <t>PHẠM THỊ KIM TIẾT</t>
  </si>
  <si>
    <t>LÂM NHÃ UYÊN</t>
  </si>
  <si>
    <t>LÊ QUỐC ANH THƠ</t>
  </si>
  <si>
    <t>LÂM HIỆP HƯNG</t>
  </si>
  <si>
    <t>CHÂU THỊ TUYẾT LINH</t>
  </si>
  <si>
    <t>LÊ QUỐC TRƯỜNG</t>
  </si>
  <si>
    <t>NGUYỄN THỊ HUỆ HƯƠNG</t>
  </si>
  <si>
    <t>NGUYỄN XUÂN HOÀNG BÁCH</t>
  </si>
  <si>
    <t>PHẠM QUỐC BẢO</t>
  </si>
  <si>
    <t>NGUYỄN VĂN BAN</t>
  </si>
  <si>
    <t>NGUYỄN NGỌC ĐIỆP</t>
  </si>
  <si>
    <t>PHẠM VĂN PHƯỚC</t>
  </si>
  <si>
    <t>PHẠM THỊ BÍCH THỦY</t>
  </si>
  <si>
    <t>PHÙNG QUỐC ĐẠT</t>
  </si>
  <si>
    <t>NGUYỄN QUANG ĐĂNG</t>
  </si>
  <si>
    <t>BÙI GIA HÂN</t>
  </si>
  <si>
    <t>MAI GIA HUY</t>
  </si>
  <si>
    <t>KHỔNG THIÊN KIM</t>
  </si>
  <si>
    <t>02/11/2019</t>
  </si>
  <si>
    <t>04/07/2019</t>
  </si>
  <si>
    <t>22/05/2019</t>
  </si>
  <si>
    <t>PHÙNG CHẮN SƠN</t>
  </si>
  <si>
    <t>TẠ THỊ ĐAN THANH</t>
  </si>
  <si>
    <t>BÙI THANH HƯNG</t>
  </si>
  <si>
    <t>TRẦN KHÁNH LY</t>
  </si>
  <si>
    <t>MAI VĂN TIỆP</t>
  </si>
  <si>
    <t>PHẠM THỊ HUYỀN TRANG</t>
  </si>
  <si>
    <t>KHỔNG MINH CHUNG</t>
  </si>
  <si>
    <t>DƯƠNG THỊ LỆ HẰNG</t>
  </si>
  <si>
    <t>HOÀNG VĂN BẢO KHANG</t>
  </si>
  <si>
    <t>TRẦN NGỌC NGÂN KHÁNH</t>
  </si>
  <si>
    <t>HUỲNH DUY KHÔI</t>
  </si>
  <si>
    <t>PHÍ MINH LÂM</t>
  </si>
  <si>
    <t>18/04/2019</t>
  </si>
  <si>
    <t>22/12/2019</t>
  </si>
  <si>
    <t>TRẦN VĂN TRỊ</t>
  </si>
  <si>
    <t>HUỲNH QUỐC CƯỜNG</t>
  </si>
  <si>
    <t>NGUYỄN THỊ LIỄU</t>
  </si>
  <si>
    <t>PHÍ XUÂN TIẾN</t>
  </si>
  <si>
    <t>NGUYỄN THỊ MỸ CHI</t>
  </si>
  <si>
    <t>LƯU NGỌC PHƯƠNG LINH</t>
  </si>
  <si>
    <t>NGUYỄN KHÁNH LINH</t>
  </si>
  <si>
    <t>06/10/2019</t>
  </si>
  <si>
    <t>LƯU ANH TUẤN</t>
  </si>
  <si>
    <t>ĐOÀN THỊ TRÚC LY</t>
  </si>
  <si>
    <t>NGUYÊN VĂN LINH</t>
  </si>
  <si>
    <t>NGUYỄN THỊ PHƯỢNG</t>
  </si>
  <si>
    <t>NGUYỄN THIỆN MINH</t>
  </si>
  <si>
    <t>NGUYỄN THUỲ MINH</t>
  </si>
  <si>
    <t>NGUYỄN HOÀNG BẢO NGỌC</t>
  </si>
  <si>
    <t>29/06/2019</t>
  </si>
  <si>
    <t>NGUYỄN VĂN THIỆN</t>
  </si>
  <si>
    <t>PHẠM THỊ TUYẾT NHUNG</t>
  </si>
  <si>
    <t>NGUYỄN HỮU HOÀNG</t>
  </si>
  <si>
    <t>HÀ THỊ THANH HƯƠNG</t>
  </si>
  <si>
    <t>NGUYỄN VĂN PHƯỚC</t>
  </si>
  <si>
    <t>HOÀNG THỊ TUYẾT ANH</t>
  </si>
  <si>
    <t>VŨ BẢO NGỌC</t>
  </si>
  <si>
    <t>VŨ VƯƠNG TRẦN MINH HUY</t>
  </si>
  <si>
    <t xml:space="preserve">NGUYỄN VÂN ANH </t>
  </si>
  <si>
    <t>NGUYỄN BẢO NHẬT</t>
  </si>
  <si>
    <t>NGUYỄN THANH DUY</t>
  </si>
  <si>
    <t>LÊ THỊ LƯƠNG</t>
  </si>
  <si>
    <t>NGÔ TRẦN THIÊN PHÚC</t>
  </si>
  <si>
    <t>NGÔ TRÍ NHÂN</t>
  </si>
  <si>
    <t>TRẦN THANH VY</t>
  </si>
  <si>
    <t>NGUYỄN VĂN THÁI</t>
  </si>
  <si>
    <t>TRẦN LÊ HƯƠNG GIANG</t>
  </si>
  <si>
    <t>TRẦN NGUYỄN HÀ THƯ</t>
  </si>
  <si>
    <t>TRẦN HỒNG PHƯỚC</t>
  </si>
  <si>
    <t>NGUYỄN THỊ MINH HIẾU</t>
  </si>
  <si>
    <t>HUỲNH ĐẶNG THỦY TIÊN</t>
  </si>
  <si>
    <t>HUỲNH ANH TÍN</t>
  </si>
  <si>
    <t>ĐẶNG THU THẢO</t>
  </si>
  <si>
    <t>NGUYỄN HOÀNG ANH TUẤN</t>
  </si>
  <si>
    <t>LÝ NGUYỄN MINH KHOA</t>
  </si>
  <si>
    <t>LÝ HỮU TUẤN</t>
  </si>
  <si>
    <t>NGUYỄN THỊ THU TÂM</t>
  </si>
  <si>
    <t>NGUYÊN BẢO ANH</t>
  </si>
  <si>
    <t>NGUYỄN GIA HƯNG</t>
  </si>
  <si>
    <t>NGUYỄN TRUNG THÀNH</t>
  </si>
  <si>
    <t>NGUYỄN THỊ THANH THẢO</t>
  </si>
  <si>
    <t>DANH SÁCH HỌC SINH LỚP GẤU BÔNG 1 NĂM HỌC 2024 - 2025</t>
  </si>
  <si>
    <t>ĐOÀN NHÃ ĐAN</t>
  </si>
  <si>
    <t>GVCN: CÔ THẨM PHƯƠNG - CÔ ĐOÀN TRANG - CÔ LIÊN (BM)</t>
  </si>
  <si>
    <t>HÀ DIỆU THẢO</t>
  </si>
  <si>
    <t>VŨ VĂN GIÁP</t>
  </si>
  <si>
    <t>GVCN : CÔ LÊ THẢO - CÔ NGỌC NGÂN - CÔ MỚI (BM)</t>
  </si>
  <si>
    <t>LÊ THỊ HỒNG NƯƠNG</t>
  </si>
  <si>
    <t>GVCN : CÔ HỒNG NHUNG - CÔ NGỌC PHƯỢNG - CÔ MỚI (BM)</t>
  </si>
  <si>
    <t>NGUYỄN HOÀNG THIÊN ÂN</t>
  </si>
  <si>
    <t>GVCN : CÔ NGỌC NHƯ - CÔ PHAN HUYỀN  - CÔ HƯƠNG (BM)</t>
  </si>
  <si>
    <t>GVCN : CÔ KIM HIỀN - CÔ THANH TRÚC - CÔ HƯƠNG (BM)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</si>
</sst>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9"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4"/>
      <color rgb="FFFF0000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1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sz val="9"/>
      <color theme="1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16"/>
      <name val="Tahoma"/>
      <family val="2"/>
    </font>
    <font>
      <sz val="14"/>
      <color rgb="FF0000FF"/>
      <name val="Tahoma"/>
      <family val="2"/>
    </font>
    <font>
      <sz val="9"/>
      <color rgb="FF00B050"/>
      <name val="Tahoma"/>
      <family val="2"/>
    </font>
    <font>
      <sz val="13"/>
      <color theme="1"/>
      <name val="Tahoma"/>
      <family val="2"/>
    </font>
    <font>
      <sz val="9"/>
      <color rgb="FFFF0000"/>
      <name val="Tahoma"/>
      <family val="2"/>
    </font>
    <font>
      <sz val="8"/>
      <name val="Calibri"/>
      <family val="2"/>
      <scheme val="minor"/>
    </font>
    <font>
      <sz val="18"/>
      <color rgb="FFFF0000"/>
      <name val="Tahoma"/>
      <family val="2"/>
    </font>
    <font>
      <sz val="13"/>
      <color rgb="FFFF0000"/>
      <name val="Tahoma"/>
      <family val="2"/>
    </font>
    <font>
      <sz val="13"/>
      <color rgb="FF0000FF"/>
      <name val="Tahoma"/>
      <family val="2"/>
    </font>
    <font>
      <sz val="14"/>
      <name val="TOHOMA"/>
      <charset val="163"/>
    </font>
    <font>
      <sz val="13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sz val="10"/>
      <color theme="1"/>
      <name val="TOHOMA"/>
      <charset val="163"/>
    </font>
    <font>
      <b/>
      <sz val="24"/>
      <name val="TOHOMA"/>
      <charset val="163"/>
    </font>
    <font>
      <sz val="11"/>
      <color theme="1"/>
      <name val="TOHOMA"/>
      <charset val="163"/>
    </font>
    <font>
      <sz val="20"/>
      <name val="TOHOMA"/>
      <charset val="163"/>
    </font>
    <font>
      <sz val="9"/>
      <color theme="1"/>
      <name val="TOHOMA"/>
      <charset val="163"/>
    </font>
    <font>
      <b/>
      <sz val="13"/>
      <color theme="1"/>
      <name val="TOHOMA"/>
      <charset val="163"/>
    </font>
    <font>
      <b/>
      <sz val="13"/>
      <name val="TOHOMA"/>
      <charset val="163"/>
    </font>
    <font>
      <sz val="14"/>
      <color theme="1"/>
      <name val="TOHOMA"/>
      <charset val="163"/>
    </font>
    <font>
      <sz val="11"/>
      <name val="TOHOMA"/>
      <charset val="163"/>
    </font>
    <font>
      <sz val="12"/>
      <name val="TOHOMA"/>
      <charset val="163"/>
    </font>
    <font>
      <b/>
      <sz val="11"/>
      <name val="TOHOMA"/>
      <charset val="163"/>
    </font>
    <font>
      <sz val="14"/>
      <color rgb="FFFF0000"/>
      <name val="TOHOMA"/>
      <charset val="163"/>
    </font>
    <font>
      <sz val="9"/>
      <color rgb="FF00B050"/>
      <name val="TOHOMA"/>
      <charset val="163"/>
    </font>
    <font>
      <b/>
      <sz val="24"/>
      <color theme="1"/>
      <name val="TOHOMA"/>
      <charset val="163"/>
    </font>
    <font>
      <sz val="20"/>
      <color theme="1"/>
      <name val="TOHOMA"/>
      <charset val="163"/>
    </font>
    <font>
      <sz val="12"/>
      <color theme="1"/>
      <name val="TOHOMA"/>
      <charset val="163"/>
    </font>
    <font>
      <sz val="14"/>
      <color rgb="FFFF0000"/>
      <name val="Tahoma"/>
      <family val="2"/>
      <charset val="163"/>
    </font>
    <font>
      <sz val="14"/>
      <color theme="1"/>
      <name val="Tahoma"/>
      <family val="2"/>
      <charset val="163"/>
    </font>
    <font>
      <sz val="14"/>
      <name val="Tahoma"/>
      <family val="2"/>
      <charset val="163"/>
    </font>
    <font>
      <sz val="14"/>
      <color theme="5"/>
      <name val="Tahoma"/>
      <family val="2"/>
    </font>
    <font>
      <sz val="13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i/>
      <sz val="13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b/>
      <sz val="13"/>
      <color rgb="FF0033CC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sz val="13"/>
      <color rgb="FF0070C0"/>
      <name val="Times New Roman"/>
      <family val="1"/>
    </font>
    <font>
      <b/>
      <sz val="13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color rgb="FF00B050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4"/>
      <color theme="5"/>
      <name val="Times New Roman"/>
      <family val="1"/>
    </font>
    <font>
      <sz val="12"/>
      <color theme="5"/>
      <name val="Times New Roman"/>
      <family val="1"/>
    </font>
    <font>
      <sz val="14"/>
      <color rgb="FF0000FF"/>
      <name val="Times New Roman"/>
      <family val="1"/>
    </font>
    <font>
      <sz val="14"/>
      <color rgb="FF00B050"/>
      <name val="Times New Roman"/>
      <family val="1"/>
    </font>
    <font>
      <sz val="12"/>
      <color rgb="FF0033CC"/>
      <name val="Times New Roman"/>
      <family val="1"/>
    </font>
    <font>
      <b/>
      <sz val="13"/>
      <color rgb="FFFF0066"/>
      <name val="Times New Roman"/>
      <family val="1"/>
    </font>
    <font>
      <sz val="13"/>
      <color rgb="FFFF0000"/>
      <name val="Times New Roman"/>
      <family val="1"/>
    </font>
    <font>
      <sz val="13"/>
      <color rgb="FFFF00FF"/>
      <name val="Times New Roman"/>
      <family val="1"/>
    </font>
    <font>
      <sz val="9"/>
      <color theme="1"/>
      <name val="Times New Roman"/>
      <family val="1"/>
    </font>
    <font>
      <sz val="14"/>
      <color rgb="FFFF9933"/>
      <name val="Times New Roman"/>
      <family val="1"/>
    </font>
    <font>
      <b/>
      <sz val="12"/>
      <color rgb="FFFF0000"/>
      <name val="Tahoma"/>
      <family val="2"/>
    </font>
    <font>
      <b/>
      <sz val="11"/>
      <color theme="1"/>
      <name val="TOHOMA"/>
      <charset val="163"/>
    </font>
    <font>
      <b/>
      <sz val="14"/>
      <color rgb="FFFF0000"/>
      <name val="Times New Roman"/>
      <family val="1"/>
    </font>
    <font>
      <b/>
      <sz val="14"/>
      <name val="TOHOMA"/>
      <charset val="163"/>
    </font>
    <font>
      <b/>
      <sz val="14"/>
      <name val="Tahoma"/>
      <family val="2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14"/>
      <color rgb="FFFF0066"/>
      <name val="Times New Roman"/>
      <family val="1"/>
    </font>
    <font>
      <b/>
      <sz val="14"/>
      <color rgb="FF0033CC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5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6" fillId="2" borderId="0" xfId="0" applyFont="1" applyFill="1"/>
    <xf numFmtId="0" fontId="15" fillId="2" borderId="0" xfId="0" applyFont="1" applyFill="1"/>
    <xf numFmtId="0" fontId="5" fillId="0" borderId="0" xfId="0" applyFont="1" applyAlignment="1">
      <alignment vertical="center"/>
    </xf>
    <xf numFmtId="0" fontId="17" fillId="0" borderId="0" xfId="0" applyFont="1"/>
    <xf numFmtId="0" fontId="17" fillId="2" borderId="0" xfId="0" applyFont="1" applyFill="1"/>
    <xf numFmtId="0" fontId="12" fillId="2" borderId="0" xfId="0" applyFont="1" applyFill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8" fillId="2" borderId="0" xfId="0" applyFont="1" applyFill="1"/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0" fillId="2" borderId="0" xfId="0" applyFont="1" applyFill="1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/>
    <xf numFmtId="0" fontId="21" fillId="2" borderId="0" xfId="0" applyFont="1" applyFill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7" fillId="2" borderId="0" xfId="0" applyFont="1" applyFill="1"/>
    <xf numFmtId="0" fontId="27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27" fillId="0" borderId="0" xfId="0" applyFont="1"/>
    <xf numFmtId="0" fontId="39" fillId="0" borderId="0" xfId="0" applyFont="1"/>
    <xf numFmtId="0" fontId="38" fillId="0" borderId="0" xfId="0" applyFont="1"/>
    <xf numFmtId="0" fontId="28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/>
    <xf numFmtId="0" fontId="33" fillId="0" borderId="0" xfId="0" applyFont="1"/>
    <xf numFmtId="0" fontId="43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vertical="center"/>
    </xf>
    <xf numFmtId="0" fontId="30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 applyProtection="1">
      <alignment vertical="center"/>
      <protection locked="0"/>
    </xf>
    <xf numFmtId="0" fontId="28" fillId="2" borderId="0" xfId="0" applyFont="1" applyFill="1" applyAlignment="1">
      <alignment vertical="center"/>
    </xf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center"/>
    </xf>
    <xf numFmtId="0" fontId="27" fillId="2" borderId="0" xfId="0" applyFont="1" applyFill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35" fillId="0" borderId="0" xfId="0" applyFont="1"/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/>
    </xf>
    <xf numFmtId="0" fontId="4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14" fontId="12" fillId="0" borderId="0" xfId="0" applyNumberFormat="1" applyFont="1" applyAlignment="1" applyProtection="1">
      <alignment vertical="center"/>
      <protection locked="0"/>
    </xf>
    <xf numFmtId="14" fontId="11" fillId="0" borderId="0" xfId="0" applyNumberFormat="1" applyFont="1" applyAlignment="1" applyProtection="1">
      <alignment vertical="center"/>
      <protection locked="0"/>
    </xf>
    <xf numFmtId="14" fontId="17" fillId="0" borderId="0" xfId="0" applyNumberFormat="1" applyFont="1" applyAlignment="1" applyProtection="1">
      <alignment horizontal="center" vertical="center"/>
      <protection locked="0"/>
    </xf>
    <xf numFmtId="14" fontId="17" fillId="0" borderId="0" xfId="0" applyNumberFormat="1" applyFont="1"/>
    <xf numFmtId="14" fontId="11" fillId="0" borderId="0" xfId="0" applyNumberFormat="1" applyFont="1" applyAlignment="1" applyProtection="1">
      <alignment horizontal="center" vertical="center"/>
      <protection locked="0"/>
    </xf>
    <xf numFmtId="14" fontId="17" fillId="0" borderId="0" xfId="0" applyNumberFormat="1" applyFont="1" applyAlignment="1">
      <alignment horizontal="center"/>
    </xf>
    <xf numFmtId="14" fontId="30" fillId="0" borderId="0" xfId="0" applyNumberFormat="1" applyFont="1" applyAlignment="1" applyProtection="1">
      <alignment vertical="center"/>
      <protection locked="0"/>
    </xf>
    <xf numFmtId="14" fontId="29" fillId="0" borderId="0" xfId="0" applyNumberFormat="1" applyFont="1" applyAlignment="1" applyProtection="1">
      <alignment horizontal="center" vertical="center"/>
      <protection locked="0"/>
    </xf>
    <xf numFmtId="14" fontId="29" fillId="0" borderId="0" xfId="0" applyNumberFormat="1" applyFont="1"/>
    <xf numFmtId="14" fontId="2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14" fontId="33" fillId="0" borderId="0" xfId="0" applyNumberFormat="1" applyFont="1"/>
    <xf numFmtId="14" fontId="33" fillId="0" borderId="0" xfId="0" applyNumberFormat="1" applyFont="1" applyAlignment="1">
      <alignment vertical="center"/>
    </xf>
    <xf numFmtId="14" fontId="37" fillId="0" borderId="0" xfId="0" applyNumberFormat="1" applyFont="1" applyAlignment="1" applyProtection="1">
      <alignment horizontal="center" vertical="center"/>
      <protection locked="0"/>
    </xf>
    <xf numFmtId="14" fontId="33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 applyProtection="1">
      <alignment horizontal="center" vertical="center"/>
      <protection locked="0"/>
    </xf>
    <xf numFmtId="14" fontId="52" fillId="0" borderId="0" xfId="0" applyNumberFormat="1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/>
    <xf numFmtId="0" fontId="52" fillId="0" borderId="0" xfId="0" applyFont="1" applyAlignment="1">
      <alignment horizontal="center"/>
    </xf>
    <xf numFmtId="0" fontId="53" fillId="0" borderId="0" xfId="0" applyFont="1" applyAlignment="1" applyProtection="1">
      <alignment horizontal="center" vertical="center"/>
      <protection locked="0"/>
    </xf>
    <xf numFmtId="14" fontId="54" fillId="0" borderId="0" xfId="0" applyNumberFormat="1" applyFont="1" applyAlignment="1" applyProtection="1">
      <alignment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4" fontId="54" fillId="0" borderId="0" xfId="0" applyNumberFormat="1" applyFont="1" applyAlignment="1" applyProtection="1">
      <alignment horizontal="center" vertical="center"/>
      <protection locked="0"/>
    </xf>
    <xf numFmtId="0" fontId="51" fillId="2" borderId="8" xfId="1" applyFont="1" applyFill="1" applyBorder="1" applyAlignment="1">
      <alignment horizontal="left" vertical="center" wrapText="1"/>
    </xf>
    <xf numFmtId="14" fontId="51" fillId="0" borderId="8" xfId="0" applyNumberFormat="1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0" fontId="51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14" fontId="51" fillId="0" borderId="0" xfId="0" applyNumberFormat="1" applyFont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14" fontId="51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 applyProtection="1">
      <alignment horizontal="left" vertical="center"/>
      <protection locked="0"/>
    </xf>
    <xf numFmtId="0" fontId="61" fillId="2" borderId="0" xfId="0" applyFont="1" applyFill="1" applyAlignment="1">
      <alignment horizontal="left"/>
    </xf>
    <xf numFmtId="0" fontId="61" fillId="2" borderId="0" xfId="0" applyFont="1" applyFill="1"/>
    <xf numFmtId="0" fontId="63" fillId="2" borderId="0" xfId="0" applyFont="1" applyFill="1" applyAlignment="1" applyProtection="1">
      <alignment vertical="center"/>
      <protection locked="0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 applyProtection="1">
      <alignment vertical="center"/>
      <protection locked="0"/>
    </xf>
    <xf numFmtId="0" fontId="64" fillId="2" borderId="0" xfId="0" applyFont="1" applyFill="1"/>
    <xf numFmtId="0" fontId="66" fillId="2" borderId="1" xfId="0" applyFont="1" applyFill="1" applyBorder="1" applyAlignment="1">
      <alignment horizontal="center" vertical="center" wrapText="1"/>
    </xf>
    <xf numFmtId="164" fontId="66" fillId="2" borderId="1" xfId="0" applyNumberFormat="1" applyFont="1" applyFill="1" applyBorder="1" applyAlignment="1">
      <alignment horizontal="center" vertical="center" wrapText="1" shrinkToFit="1"/>
    </xf>
    <xf numFmtId="0" fontId="67" fillId="2" borderId="0" xfId="0" applyFont="1" applyFill="1"/>
    <xf numFmtId="0" fontId="68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 vertical="center"/>
    </xf>
    <xf numFmtId="0" fontId="68" fillId="0" borderId="0" xfId="0" applyFont="1"/>
    <xf numFmtId="0" fontId="68" fillId="0" borderId="8" xfId="1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68" fillId="0" borderId="8" xfId="0" applyFont="1" applyBorder="1" applyAlignment="1">
      <alignment horizontal="left" vertical="center" wrapText="1"/>
    </xf>
    <xf numFmtId="0" fontId="68" fillId="0" borderId="8" xfId="0" applyFont="1" applyBorder="1" applyAlignment="1">
      <alignment horizontal="left" vertical="center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51" fillId="0" borderId="9" xfId="0" applyFont="1" applyBorder="1" applyAlignment="1">
      <alignment horizontal="left" vertical="center"/>
    </xf>
    <xf numFmtId="0" fontId="71" fillId="0" borderId="0" xfId="0" applyFont="1" applyAlignment="1" applyProtection="1">
      <alignment horizontal="left" vertical="center"/>
      <protection locked="0"/>
    </xf>
    <xf numFmtId="0" fontId="73" fillId="2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69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7" fillId="2" borderId="0" xfId="0" applyFont="1" applyFill="1" applyAlignment="1" applyProtection="1">
      <alignment vertical="center"/>
      <protection locked="0"/>
    </xf>
    <xf numFmtId="0" fontId="57" fillId="2" borderId="0" xfId="0" applyFont="1" applyFill="1" applyAlignment="1">
      <alignment vertical="center"/>
    </xf>
    <xf numFmtId="14" fontId="57" fillId="2" borderId="0" xfId="0" applyNumberFormat="1" applyFont="1" applyFill="1" applyAlignment="1">
      <alignment vertical="center"/>
    </xf>
    <xf numFmtId="0" fontId="75" fillId="0" borderId="0" xfId="0" applyFont="1" applyAlignment="1" applyProtection="1">
      <alignment horizontal="center" vertical="center"/>
      <protection locked="0"/>
    </xf>
    <xf numFmtId="14" fontId="76" fillId="0" borderId="8" xfId="0" applyNumberFormat="1" applyFont="1" applyBorder="1" applyAlignment="1">
      <alignment horizontal="left" vertical="center" wrapText="1"/>
    </xf>
    <xf numFmtId="0" fontId="77" fillId="2" borderId="0" xfId="0" applyFont="1" applyFill="1" applyAlignment="1" applyProtection="1">
      <alignment vertical="center"/>
      <protection locked="0"/>
    </xf>
    <xf numFmtId="0" fontId="77" fillId="2" borderId="0" xfId="0" applyFont="1" applyFill="1" applyAlignment="1" applyProtection="1">
      <alignment horizontal="center" vertical="center"/>
      <protection locked="0"/>
    </xf>
    <xf numFmtId="0" fontId="77" fillId="2" borderId="0" xfId="0" applyFont="1" applyFill="1" applyAlignment="1" applyProtection="1">
      <alignment horizontal="left" vertical="center"/>
      <protection locked="0"/>
    </xf>
    <xf numFmtId="0" fontId="77" fillId="2" borderId="0" xfId="0" applyFont="1" applyFill="1"/>
    <xf numFmtId="0" fontId="77" fillId="2" borderId="0" xfId="0" applyFont="1" applyFill="1" applyAlignment="1">
      <alignment horizontal="left"/>
    </xf>
    <xf numFmtId="14" fontId="52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68" fillId="0" borderId="7" xfId="0" quotePrefix="1" applyFont="1" applyBorder="1" applyAlignment="1">
      <alignment horizontal="center" vertical="center"/>
    </xf>
    <xf numFmtId="0" fontId="68" fillId="0" borderId="8" xfId="0" quotePrefix="1" applyFont="1" applyBorder="1" applyAlignment="1">
      <alignment horizontal="center" vertical="center"/>
    </xf>
    <xf numFmtId="0" fontId="51" fillId="2" borderId="8" xfId="0" applyFont="1" applyFill="1" applyBorder="1" applyAlignment="1">
      <alignment horizontal="left" vertical="center"/>
    </xf>
    <xf numFmtId="0" fontId="68" fillId="0" borderId="0" xfId="0" quotePrefix="1" applyFont="1" applyAlignment="1">
      <alignment horizontal="center" vertical="center"/>
    </xf>
    <xf numFmtId="0" fontId="51" fillId="0" borderId="8" xfId="1" applyFont="1" applyBorder="1" applyAlignment="1">
      <alignment horizontal="left" vertical="center" wrapText="1"/>
    </xf>
    <xf numFmtId="0" fontId="68" fillId="0" borderId="9" xfId="1" applyFont="1" applyBorder="1" applyAlignment="1">
      <alignment horizontal="center" vertical="center" wrapText="1"/>
    </xf>
    <xf numFmtId="14" fontId="51" fillId="0" borderId="9" xfId="0" applyNumberFormat="1" applyFont="1" applyBorder="1" applyAlignment="1">
      <alignment horizontal="center" vertical="center"/>
    </xf>
    <xf numFmtId="0" fontId="51" fillId="0" borderId="9" xfId="0" quotePrefix="1" applyFont="1" applyBorder="1" applyAlignment="1">
      <alignment horizontal="center" vertical="center"/>
    </xf>
    <xf numFmtId="14" fontId="51" fillId="0" borderId="0" xfId="0" applyNumberFormat="1" applyFont="1" applyAlignment="1">
      <alignment horizontal="center" vertical="center"/>
    </xf>
    <xf numFmtId="0" fontId="68" fillId="2" borderId="0" xfId="0" applyFont="1" applyFill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14" fontId="68" fillId="2" borderId="0" xfId="0" applyNumberFormat="1" applyFont="1" applyFill="1" applyAlignment="1">
      <alignment horizontal="left" vertical="center" wrapText="1"/>
    </xf>
    <xf numFmtId="0" fontId="69" fillId="0" borderId="0" xfId="0" applyFont="1" applyAlignment="1" applyProtection="1">
      <alignment vertical="center"/>
      <protection locked="0"/>
    </xf>
    <xf numFmtId="0" fontId="69" fillId="0" borderId="0" xfId="0" applyFont="1" applyAlignment="1">
      <alignment vertical="center"/>
    </xf>
    <xf numFmtId="14" fontId="53" fillId="0" borderId="0" xfId="0" applyNumberFormat="1" applyFont="1" applyAlignment="1" applyProtection="1">
      <alignment vertical="center"/>
      <protection locked="0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7" fillId="0" borderId="0" xfId="0" applyFont="1" applyAlignment="1" applyProtection="1">
      <alignment vertical="center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>
      <alignment vertical="center"/>
    </xf>
    <xf numFmtId="0" fontId="63" fillId="0" borderId="0" xfId="0" applyFont="1" applyAlignment="1" applyProtection="1">
      <alignment vertical="center"/>
      <protection locked="0"/>
    </xf>
    <xf numFmtId="0" fontId="64" fillId="0" borderId="0" xfId="0" applyFont="1" applyAlignment="1">
      <alignment vertical="center"/>
    </xf>
    <xf numFmtId="0" fontId="65" fillId="0" borderId="0" xfId="0" applyFont="1" applyAlignment="1" applyProtection="1">
      <alignment vertical="center"/>
      <protection locked="0"/>
    </xf>
    <xf numFmtId="0" fontId="7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2" borderId="0" xfId="0" applyFont="1" applyFill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8" fillId="0" borderId="8" xfId="0" applyFont="1" applyBorder="1" applyAlignment="1">
      <alignment vertical="center"/>
    </xf>
    <xf numFmtId="0" fontId="51" fillId="0" borderId="0" xfId="0" applyFont="1"/>
    <xf numFmtId="0" fontId="67" fillId="0" borderId="0" xfId="0" applyFont="1" applyAlignment="1">
      <alignment horizontal="left" vertical="center"/>
    </xf>
    <xf numFmtId="0" fontId="67" fillId="2" borderId="0" xfId="0" applyFont="1" applyFill="1" applyAlignment="1">
      <alignment horizontal="left" vertical="center"/>
    </xf>
    <xf numFmtId="0" fontId="84" fillId="2" borderId="0" xfId="0" applyFont="1" applyFill="1" applyAlignment="1">
      <alignment vertical="center"/>
    </xf>
    <xf numFmtId="0" fontId="81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0" xfId="0" quotePrefix="1" applyFont="1" applyAlignment="1">
      <alignment horizontal="left" vertical="center"/>
    </xf>
    <xf numFmtId="0" fontId="80" fillId="0" borderId="0" xfId="1" applyFont="1" applyAlignment="1">
      <alignment horizontal="left" vertical="center" wrapText="1"/>
    </xf>
    <xf numFmtId="14" fontId="80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14" fontId="68" fillId="0" borderId="0" xfId="0" applyNumberFormat="1" applyFont="1" applyAlignment="1">
      <alignment vertical="center"/>
    </xf>
    <xf numFmtId="0" fontId="70" fillId="5" borderId="0" xfId="0" applyFont="1" applyFill="1" applyAlignment="1">
      <alignment vertical="center"/>
    </xf>
    <xf numFmtId="0" fontId="83" fillId="3" borderId="0" xfId="0" applyFont="1" applyFill="1" applyAlignment="1">
      <alignment vertical="center"/>
    </xf>
    <xf numFmtId="0" fontId="68" fillId="0" borderId="8" xfId="0" applyFont="1" applyBorder="1" applyAlignment="1" applyProtection="1">
      <alignment horizontal="left" vertical="center"/>
      <protection locked="0"/>
    </xf>
    <xf numFmtId="14" fontId="73" fillId="0" borderId="0" xfId="0" applyNumberFormat="1" applyFont="1" applyAlignment="1">
      <alignment vertical="center"/>
    </xf>
    <xf numFmtId="14" fontId="79" fillId="0" borderId="0" xfId="0" applyNumberFormat="1" applyFont="1" applyAlignment="1" applyProtection="1">
      <alignment horizontal="center" vertical="center"/>
      <protection locked="0"/>
    </xf>
    <xf numFmtId="0" fontId="51" fillId="0" borderId="8" xfId="0" applyFont="1" applyBorder="1" applyAlignment="1">
      <alignment horizontal="center" vertical="center"/>
    </xf>
    <xf numFmtId="0" fontId="51" fillId="0" borderId="8" xfId="1" applyFont="1" applyBorder="1" applyAlignment="1">
      <alignment horizontal="center" vertical="center" wrapText="1"/>
    </xf>
    <xf numFmtId="14" fontId="51" fillId="0" borderId="8" xfId="0" applyNumberFormat="1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/>
    </xf>
    <xf numFmtId="0" fontId="51" fillId="2" borderId="8" xfId="1" applyFont="1" applyFill="1" applyBorder="1" applyAlignment="1">
      <alignment horizontal="center" vertical="center" wrapText="1"/>
    </xf>
    <xf numFmtId="0" fontId="68" fillId="2" borderId="8" xfId="1" applyFont="1" applyFill="1" applyBorder="1" applyAlignment="1">
      <alignment horizontal="center" vertical="center" wrapText="1"/>
    </xf>
    <xf numFmtId="0" fontId="86" fillId="0" borderId="8" xfId="1" applyFont="1" applyBorder="1" applyAlignment="1">
      <alignment horizontal="center" vertical="center" wrapText="1"/>
    </xf>
    <xf numFmtId="14" fontId="57" fillId="0" borderId="0" xfId="0" applyNumberFormat="1" applyFont="1" applyAlignme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14" fontId="68" fillId="0" borderId="0" xfId="0" applyNumberFormat="1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left" vertical="center"/>
      <protection locked="0"/>
    </xf>
    <xf numFmtId="14" fontId="77" fillId="0" borderId="0" xfId="0" applyNumberFormat="1" applyFont="1" applyAlignment="1" applyProtection="1">
      <alignment horizontal="center" vertical="center"/>
      <protection locked="0"/>
    </xf>
    <xf numFmtId="0" fontId="68" fillId="0" borderId="8" xfId="1" applyFont="1" applyBorder="1" applyAlignment="1">
      <alignment horizontal="center" vertical="center" wrapText="1"/>
    </xf>
    <xf numFmtId="0" fontId="68" fillId="0" borderId="8" xfId="0" applyFont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14" fontId="58" fillId="0" borderId="8" xfId="0" applyNumberFormat="1" applyFont="1" applyBorder="1" applyAlignment="1">
      <alignment horizontal="center" vertical="center"/>
    </xf>
    <xf numFmtId="0" fontId="70" fillId="0" borderId="8" xfId="1" applyFont="1" applyBorder="1" applyAlignment="1">
      <alignment horizontal="center" vertical="center" wrapText="1"/>
    </xf>
    <xf numFmtId="0" fontId="61" fillId="0" borderId="0" xfId="0" applyFont="1"/>
    <xf numFmtId="0" fontId="78" fillId="0" borderId="10" xfId="0" applyFont="1" applyBorder="1" applyAlignment="1" applyProtection="1">
      <alignment vertical="center"/>
      <protection locked="0"/>
    </xf>
    <xf numFmtId="14" fontId="78" fillId="0" borderId="10" xfId="0" applyNumberFormat="1" applyFont="1" applyBorder="1" applyAlignment="1" applyProtection="1">
      <alignment vertical="center"/>
      <protection locked="0"/>
    </xf>
    <xf numFmtId="0" fontId="88" fillId="0" borderId="0" xfId="0" applyFont="1" applyAlignment="1">
      <alignment vertical="center"/>
    </xf>
    <xf numFmtId="0" fontId="51" fillId="0" borderId="8" xfId="0" quotePrefix="1" applyFont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51" fillId="0" borderId="9" xfId="1" applyFont="1" applyBorder="1" applyAlignment="1">
      <alignment horizontal="center" vertical="center" wrapText="1"/>
    </xf>
    <xf numFmtId="0" fontId="70" fillId="2" borderId="0" xfId="1" applyFont="1" applyFill="1" applyAlignment="1">
      <alignment horizontal="left" vertical="center" wrapText="1"/>
    </xf>
    <xf numFmtId="0" fontId="70" fillId="2" borderId="0" xfId="1" applyFont="1" applyFill="1" applyAlignment="1">
      <alignment horizontal="center" vertical="center" wrapText="1"/>
    </xf>
    <xf numFmtId="14" fontId="70" fillId="2" borderId="0" xfId="1" applyNumberFormat="1" applyFont="1" applyFill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78" fillId="0" borderId="0" xfId="0" applyFont="1" applyAlignment="1" applyProtection="1">
      <alignment vertical="center"/>
      <protection locked="0"/>
    </xf>
    <xf numFmtId="14" fontId="78" fillId="0" borderId="0" xfId="0" applyNumberFormat="1" applyFont="1" applyAlignment="1" applyProtection="1">
      <alignment vertical="center"/>
      <protection locked="0"/>
    </xf>
    <xf numFmtId="0" fontId="88" fillId="0" borderId="0" xfId="0" applyFont="1" applyAlignment="1">
      <alignment horizontal="left" vertical="center"/>
    </xf>
    <xf numFmtId="0" fontId="51" fillId="0" borderId="8" xfId="0" applyFont="1" applyBorder="1" applyAlignment="1">
      <alignment vertical="center" wrapText="1"/>
    </xf>
    <xf numFmtId="0" fontId="51" fillId="0" borderId="8" xfId="1" applyFont="1" applyBorder="1" applyAlignment="1">
      <alignment vertical="center" wrapText="1"/>
    </xf>
    <xf numFmtId="0" fontId="58" fillId="2" borderId="8" xfId="1" applyFont="1" applyFill="1" applyBorder="1" applyAlignment="1">
      <alignment horizontal="center" vertical="center" wrapText="1"/>
    </xf>
    <xf numFmtId="0" fontId="58" fillId="0" borderId="8" xfId="0" applyFont="1" applyBorder="1" applyAlignment="1">
      <alignment vertical="center"/>
    </xf>
    <xf numFmtId="0" fontId="87" fillId="0" borderId="8" xfId="1" applyFont="1" applyBorder="1" applyAlignment="1">
      <alignment horizontal="center" vertical="center" wrapText="1"/>
    </xf>
    <xf numFmtId="14" fontId="88" fillId="0" borderId="0" xfId="0" applyNumberFormat="1" applyFont="1" applyAlignment="1">
      <alignment vertical="center"/>
    </xf>
    <xf numFmtId="0" fontId="73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88" fillId="0" borderId="0" xfId="0" applyFont="1" applyAlignment="1">
      <alignment horizontal="center" vertical="center"/>
    </xf>
    <xf numFmtId="0" fontId="68" fillId="2" borderId="8" xfId="0" applyFont="1" applyFill="1" applyBorder="1" applyAlignment="1">
      <alignment horizontal="left" vertical="center"/>
    </xf>
    <xf numFmtId="0" fontId="86" fillId="2" borderId="0" xfId="0" applyFont="1" applyFill="1" applyAlignment="1">
      <alignment horizontal="left" vertical="center"/>
    </xf>
    <xf numFmtId="0" fontId="64" fillId="0" borderId="0" xfId="0" applyFont="1"/>
    <xf numFmtId="14" fontId="64" fillId="0" borderId="0" xfId="0" applyNumberFormat="1" applyFont="1"/>
    <xf numFmtId="0" fontId="77" fillId="2" borderId="0" xfId="0" quotePrefix="1" applyFont="1" applyFill="1" applyAlignment="1">
      <alignment horizontal="center" vertical="center"/>
    </xf>
    <xf numFmtId="0" fontId="77" fillId="0" borderId="0" xfId="1" applyFont="1" applyAlignment="1">
      <alignment horizontal="left" vertical="center" wrapText="1"/>
    </xf>
    <xf numFmtId="0" fontId="77" fillId="0" borderId="0" xfId="1" applyFont="1" applyAlignment="1">
      <alignment horizontal="center" vertical="center" wrapText="1"/>
    </xf>
    <xf numFmtId="14" fontId="77" fillId="0" borderId="0" xfId="1" applyNumberFormat="1" applyFont="1" applyAlignment="1">
      <alignment horizontal="center" vertical="center" wrapText="1"/>
    </xf>
    <xf numFmtId="0" fontId="72" fillId="0" borderId="0" xfId="0" applyFont="1" applyAlignment="1" applyProtection="1">
      <alignment vertical="center"/>
      <protection locked="0"/>
    </xf>
    <xf numFmtId="14" fontId="72" fillId="0" borderId="0" xfId="0" applyNumberFormat="1" applyFont="1" applyAlignment="1" applyProtection="1">
      <alignment vertical="center"/>
      <protection locked="0"/>
    </xf>
    <xf numFmtId="0" fontId="61" fillId="0" borderId="0" xfId="0" applyFont="1" applyAlignment="1">
      <alignment horizontal="center" vertical="center"/>
    </xf>
    <xf numFmtId="0" fontId="58" fillId="0" borderId="0" xfId="0" applyFont="1" applyAlignment="1" applyProtection="1">
      <alignment vertical="center"/>
      <protection locked="0"/>
    </xf>
    <xf numFmtId="14" fontId="64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/>
    </xf>
    <xf numFmtId="14" fontId="78" fillId="0" borderId="0" xfId="0" applyNumberFormat="1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14" fontId="53" fillId="0" borderId="0" xfId="0" applyNumberFormat="1" applyFont="1" applyAlignment="1" applyProtection="1">
      <alignment horizontal="center" vertical="center"/>
      <protection locked="0"/>
    </xf>
    <xf numFmtId="14" fontId="51" fillId="0" borderId="0" xfId="0" applyNumberFormat="1" applyFont="1" applyAlignment="1" applyProtection="1">
      <alignment horizontal="center" vertical="center"/>
      <protection locked="0"/>
    </xf>
    <xf numFmtId="0" fontId="51" fillId="0" borderId="7" xfId="0" applyFont="1" applyBorder="1" applyAlignment="1">
      <alignment horizontal="left" vertical="center"/>
    </xf>
    <xf numFmtId="0" fontId="68" fillId="2" borderId="8" xfId="0" applyFont="1" applyFill="1" applyBorder="1" applyAlignment="1" applyProtection="1">
      <alignment horizontal="center" vertical="center"/>
      <protection locked="0"/>
    </xf>
    <xf numFmtId="0" fontId="51" fillId="2" borderId="8" xfId="0" applyFont="1" applyFill="1" applyBorder="1" applyAlignment="1" applyProtection="1">
      <alignment horizontal="left" vertical="center"/>
      <protection locked="0"/>
    </xf>
    <xf numFmtId="14" fontId="51" fillId="2" borderId="8" xfId="0" quotePrefix="1" applyNumberFormat="1" applyFont="1" applyFill="1" applyBorder="1" applyAlignment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  <protection locked="0"/>
    </xf>
    <xf numFmtId="0" fontId="68" fillId="2" borderId="8" xfId="0" applyFont="1" applyFill="1" applyBorder="1" applyAlignment="1" applyProtection="1">
      <alignment horizontal="left" vertical="center"/>
      <protection locked="0"/>
    </xf>
    <xf numFmtId="14" fontId="68" fillId="2" borderId="8" xfId="0" applyNumberFormat="1" applyFont="1" applyFill="1" applyBorder="1" applyAlignment="1" applyProtection="1">
      <alignment horizontal="center" vertical="center"/>
      <protection locked="0"/>
    </xf>
    <xf numFmtId="0" fontId="51" fillId="2" borderId="8" xfId="0" applyFont="1" applyFill="1" applyBorder="1" applyAlignment="1">
      <alignment vertical="center" wrapText="1"/>
    </xf>
    <xf numFmtId="0" fontId="51" fillId="0" borderId="7" xfId="0" applyFont="1" applyBorder="1" applyAlignment="1">
      <alignment vertical="center"/>
    </xf>
    <xf numFmtId="14" fontId="51" fillId="0" borderId="7" xfId="0" applyNumberFormat="1" applyFont="1" applyBorder="1" applyAlignment="1">
      <alignment horizontal="center" vertical="center"/>
    </xf>
    <xf numFmtId="0" fontId="51" fillId="0" borderId="7" xfId="0" quotePrefix="1" applyFont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 wrapText="1"/>
    </xf>
    <xf numFmtId="0" fontId="68" fillId="2" borderId="0" xfId="0" applyFont="1" applyFill="1"/>
    <xf numFmtId="0" fontId="5" fillId="2" borderId="0" xfId="0" applyFont="1" applyFill="1"/>
    <xf numFmtId="14" fontId="51" fillId="2" borderId="8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68" fillId="0" borderId="9" xfId="0" quotePrefix="1" applyFont="1" applyBorder="1" applyAlignment="1">
      <alignment horizontal="center" vertical="center"/>
    </xf>
    <xf numFmtId="0" fontId="68" fillId="0" borderId="8" xfId="0" applyFont="1" applyBorder="1" applyAlignment="1" applyProtection="1">
      <alignment horizontal="center" vertical="center"/>
      <protection locked="0"/>
    </xf>
    <xf numFmtId="14" fontId="68" fillId="0" borderId="8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left" vertical="center"/>
    </xf>
    <xf numFmtId="14" fontId="68" fillId="0" borderId="9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42" fillId="0" borderId="0" xfId="0" applyFont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90" fillId="2" borderId="9" xfId="0" applyFont="1" applyFill="1" applyBorder="1" applyAlignment="1">
      <alignment vertical="center"/>
    </xf>
    <xf numFmtId="0" fontId="90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7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4" fontId="51" fillId="2" borderId="8" xfId="0" applyNumberFormat="1" applyFont="1" applyFill="1" applyBorder="1" applyAlignment="1">
      <alignment horizontal="center" vertical="center"/>
    </xf>
    <xf numFmtId="0" fontId="51" fillId="2" borderId="8" xfId="0" applyFont="1" applyFill="1" applyBorder="1" applyAlignment="1" applyProtection="1">
      <alignment vertical="center"/>
      <protection locked="0"/>
    </xf>
    <xf numFmtId="0" fontId="51" fillId="2" borderId="8" xfId="1" applyFont="1" applyFill="1" applyBorder="1" applyAlignment="1">
      <alignment vertical="center" wrapText="1"/>
    </xf>
    <xf numFmtId="14" fontId="51" fillId="0" borderId="8" xfId="0" applyNumberFormat="1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 wrapText="1"/>
    </xf>
    <xf numFmtId="0" fontId="27" fillId="2" borderId="8" xfId="0" applyFont="1" applyFill="1" applyBorder="1"/>
    <xf numFmtId="0" fontId="27" fillId="2" borderId="8" xfId="0" applyFont="1" applyFill="1" applyBorder="1" applyAlignment="1">
      <alignment vertical="center"/>
    </xf>
    <xf numFmtId="0" fontId="51" fillId="0" borderId="7" xfId="1" applyFont="1" applyBorder="1" applyAlignment="1">
      <alignment horizontal="center" vertical="center" wrapText="1"/>
    </xf>
    <xf numFmtId="0" fontId="68" fillId="0" borderId="7" xfId="0" applyFont="1" applyBorder="1" applyAlignment="1">
      <alignment vertical="center"/>
    </xf>
    <xf numFmtId="0" fontId="28" fillId="0" borderId="7" xfId="0" applyFont="1" applyBorder="1" applyAlignment="1">
      <alignment horizontal="left"/>
    </xf>
    <xf numFmtId="0" fontId="28" fillId="0" borderId="8" xfId="0" applyFont="1" applyBorder="1"/>
    <xf numFmtId="0" fontId="28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51" fillId="0" borderId="0" xfId="0" applyFont="1" applyAlignment="1">
      <alignment horizontal="center"/>
    </xf>
    <xf numFmtId="14" fontId="51" fillId="2" borderId="8" xfId="0" applyNumberFormat="1" applyFont="1" applyFill="1" applyBorder="1" applyAlignment="1" applyProtection="1">
      <alignment horizontal="center" vertical="center"/>
      <protection locked="0"/>
    </xf>
    <xf numFmtId="0" fontId="51" fillId="2" borderId="8" xfId="0" applyFont="1" applyFill="1" applyBorder="1" applyAlignment="1">
      <alignment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/>
    </xf>
    <xf numFmtId="0" fontId="51" fillId="2" borderId="7" xfId="0" quotePrefix="1" applyFont="1" applyFill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 wrapText="1"/>
    </xf>
    <xf numFmtId="0" fontId="5" fillId="4" borderId="0" xfId="0" applyFont="1" applyFill="1"/>
    <xf numFmtId="0" fontId="55" fillId="0" borderId="0" xfId="0" applyFont="1" applyAlignment="1" applyProtection="1">
      <alignment horizontal="center" vertical="center"/>
      <protection locked="0"/>
    </xf>
    <xf numFmtId="0" fontId="58" fillId="0" borderId="8" xfId="1" applyFont="1" applyBorder="1" applyAlignment="1">
      <alignment horizontal="center" vertical="center" wrapText="1"/>
    </xf>
    <xf numFmtId="0" fontId="68" fillId="0" borderId="7" xfId="0" applyFont="1" applyBorder="1" applyAlignment="1">
      <alignment horizontal="left" vertical="center"/>
    </xf>
    <xf numFmtId="14" fontId="68" fillId="2" borderId="8" xfId="0" applyNumberFormat="1" applyFont="1" applyFill="1" applyBorder="1" applyAlignment="1">
      <alignment horizontal="center" vertical="center"/>
    </xf>
    <xf numFmtId="14" fontId="51" fillId="0" borderId="8" xfId="0" quotePrefix="1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0" fillId="2" borderId="8" xfId="0" applyFont="1" applyFill="1" applyBorder="1"/>
    <xf numFmtId="0" fontId="16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21" fillId="2" borderId="8" xfId="0" applyFont="1" applyFill="1" applyBorder="1"/>
    <xf numFmtId="14" fontId="68" fillId="0" borderId="7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51" fillId="0" borderId="7" xfId="1" applyFont="1" applyBorder="1" applyAlignment="1">
      <alignment vertical="center" wrapText="1"/>
    </xf>
    <xf numFmtId="0" fontId="68" fillId="2" borderId="9" xfId="0" applyFont="1" applyFill="1" applyBorder="1" applyAlignment="1">
      <alignment horizontal="center" vertical="center" wrapText="1"/>
    </xf>
    <xf numFmtId="14" fontId="51" fillId="0" borderId="7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7" fillId="0" borderId="8" xfId="0" applyFont="1" applyBorder="1" applyAlignment="1">
      <alignment vertical="center"/>
    </xf>
    <xf numFmtId="0" fontId="68" fillId="0" borderId="7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left" vertical="center"/>
    </xf>
    <xf numFmtId="0" fontId="91" fillId="0" borderId="0" xfId="0" applyFont="1" applyAlignment="1">
      <alignment vertical="center"/>
    </xf>
    <xf numFmtId="0" fontId="68" fillId="0" borderId="7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1" fillId="0" borderId="12" xfId="0" quotePrefix="1" applyFont="1" applyBorder="1" applyAlignment="1">
      <alignment horizontal="center" vertical="center"/>
    </xf>
    <xf numFmtId="0" fontId="51" fillId="0" borderId="16" xfId="0" quotePrefix="1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1" fillId="2" borderId="8" xfId="1" applyFont="1" applyFill="1" applyBorder="1" applyAlignment="1">
      <alignment horizontal="center" vertical="top" wrapText="1"/>
    </xf>
    <xf numFmtId="0" fontId="51" fillId="0" borderId="8" xfId="1" applyFont="1" applyBorder="1" applyAlignment="1">
      <alignment horizontal="center" vertical="top" wrapText="1"/>
    </xf>
    <xf numFmtId="0" fontId="58" fillId="0" borderId="8" xfId="1" applyFont="1" applyBorder="1" applyAlignment="1">
      <alignment horizontal="center" vertical="top" wrapText="1"/>
    </xf>
    <xf numFmtId="0" fontId="58" fillId="0" borderId="20" xfId="0" quotePrefix="1" applyFont="1" applyBorder="1" applyAlignment="1">
      <alignment horizontal="center" vertical="center"/>
    </xf>
    <xf numFmtId="14" fontId="51" fillId="0" borderId="7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/>
    </xf>
    <xf numFmtId="0" fontId="68" fillId="2" borderId="7" xfId="1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vertical="center" wrapText="1"/>
    </xf>
    <xf numFmtId="14" fontId="68" fillId="2" borderId="8" xfId="0" applyNumberFormat="1" applyFont="1" applyFill="1" applyBorder="1" applyAlignment="1">
      <alignment horizontal="center" vertical="center" wrapText="1"/>
    </xf>
    <xf numFmtId="0" fontId="68" fillId="2" borderId="8" xfId="1" applyFont="1" applyFill="1" applyBorder="1" applyAlignment="1">
      <alignment horizontal="left" vertical="center" wrapText="1"/>
    </xf>
    <xf numFmtId="0" fontId="68" fillId="2" borderId="8" xfId="0" applyFont="1" applyFill="1" applyBorder="1" applyAlignment="1">
      <alignment vertical="center"/>
    </xf>
    <xf numFmtId="0" fontId="68" fillId="2" borderId="8" xfId="0" quotePrefix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68" fillId="0" borderId="8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14" fontId="27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93" fillId="0" borderId="0" xfId="0" applyFont="1" applyAlignment="1" applyProtection="1">
      <alignment horizontal="center" vertical="center"/>
      <protection locked="0"/>
    </xf>
    <xf numFmtId="14" fontId="27" fillId="0" borderId="0" xfId="0" applyNumberFormat="1" applyFont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4" fontId="27" fillId="0" borderId="0" xfId="0" applyNumberFormat="1" applyFont="1"/>
    <xf numFmtId="0" fontId="68" fillId="2" borderId="7" xfId="0" quotePrefix="1" applyFont="1" applyFill="1" applyBorder="1" applyAlignment="1">
      <alignment horizontal="center" vertical="center"/>
    </xf>
    <xf numFmtId="0" fontId="68" fillId="2" borderId="7" xfId="0" applyFont="1" applyFill="1" applyBorder="1" applyAlignment="1" applyProtection="1">
      <alignment horizontal="left" vertical="center"/>
      <protection locked="0"/>
    </xf>
    <xf numFmtId="14" fontId="68" fillId="2" borderId="7" xfId="0" quotePrefix="1" applyNumberFormat="1" applyFont="1" applyFill="1" applyBorder="1" applyAlignment="1">
      <alignment horizontal="center" vertical="center"/>
    </xf>
    <xf numFmtId="0" fontId="68" fillId="2" borderId="9" xfId="0" quotePrefix="1" applyFont="1" applyFill="1" applyBorder="1" applyAlignment="1">
      <alignment horizontal="center" vertical="center"/>
    </xf>
    <xf numFmtId="0" fontId="68" fillId="0" borderId="9" xfId="0" applyFont="1" applyBorder="1" applyAlignment="1">
      <alignment vertical="center"/>
    </xf>
    <xf numFmtId="0" fontId="57" fillId="0" borderId="9" xfId="1" applyFont="1" applyBorder="1" applyAlignment="1">
      <alignment horizontal="center" vertical="center" wrapText="1"/>
    </xf>
    <xf numFmtId="0" fontId="67" fillId="2" borderId="0" xfId="0" applyFont="1" applyFill="1" applyAlignment="1">
      <alignment horizontal="left"/>
    </xf>
    <xf numFmtId="0" fontId="57" fillId="0" borderId="8" xfId="1" applyFont="1" applyBorder="1" applyAlignment="1">
      <alignment horizontal="center" vertical="center" wrapText="1"/>
    </xf>
    <xf numFmtId="0" fontId="68" fillId="2" borderId="0" xfId="0" applyFont="1" applyFill="1" applyAlignment="1" applyProtection="1">
      <alignment vertical="center"/>
      <protection locked="0"/>
    </xf>
    <xf numFmtId="0" fontId="89" fillId="0" borderId="0" xfId="0" applyFont="1" applyAlignment="1" applyProtection="1">
      <alignment horizontal="left" vertical="center"/>
      <protection locked="0"/>
    </xf>
    <xf numFmtId="0" fontId="57" fillId="2" borderId="0" xfId="0" applyFont="1" applyFill="1" applyAlignment="1">
      <alignment horizontal="left" vertical="center"/>
    </xf>
    <xf numFmtId="0" fontId="68" fillId="2" borderId="0" xfId="0" applyFont="1" applyFill="1" applyAlignment="1" applyProtection="1">
      <alignment horizontal="center" vertical="center"/>
      <protection locked="0"/>
    </xf>
    <xf numFmtId="0" fontId="57" fillId="2" borderId="0" xfId="0" applyFont="1" applyFill="1" applyAlignment="1" applyProtection="1">
      <alignment horizontal="center" vertical="center"/>
      <protection locked="0"/>
    </xf>
    <xf numFmtId="14" fontId="68" fillId="0" borderId="8" xfId="0" applyNumberFormat="1" applyFont="1" applyBorder="1" applyAlignment="1" applyProtection="1">
      <alignment horizontal="center" vertical="center"/>
      <protection locked="0"/>
    </xf>
    <xf numFmtId="14" fontId="68" fillId="0" borderId="0" xfId="0" applyNumberFormat="1" applyFont="1" applyAlignment="1" applyProtection="1">
      <alignment horizontal="center" vertical="center"/>
      <protection locked="0"/>
    </xf>
    <xf numFmtId="14" fontId="68" fillId="0" borderId="8" xfId="0" applyNumberFormat="1" applyFont="1" applyBorder="1" applyAlignment="1">
      <alignment horizontal="center" vertical="center" wrapText="1"/>
    </xf>
    <xf numFmtId="14" fontId="68" fillId="0" borderId="8" xfId="0" quotePrefix="1" applyNumberFormat="1" applyFont="1" applyBorder="1" applyAlignment="1">
      <alignment horizontal="center" vertical="center"/>
    </xf>
    <xf numFmtId="0" fontId="98" fillId="0" borderId="0" xfId="0" applyFont="1" applyAlignment="1" applyProtection="1">
      <alignment horizontal="left" vertical="center"/>
      <protection locked="0"/>
    </xf>
    <xf numFmtId="0" fontId="83" fillId="0" borderId="0" xfId="0" applyFont="1"/>
    <xf numFmtId="0" fontId="68" fillId="2" borderId="8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vertical="center"/>
      <protection locked="0"/>
    </xf>
    <xf numFmtId="0" fontId="67" fillId="0" borderId="7" xfId="0" applyFont="1" applyBorder="1" applyAlignment="1">
      <alignment horizontal="left" vertical="center"/>
    </xf>
    <xf numFmtId="14" fontId="67" fillId="0" borderId="7" xfId="0" applyNumberFormat="1" applyFont="1" applyBorder="1" applyAlignment="1">
      <alignment horizontal="center" vertical="center"/>
    </xf>
    <xf numFmtId="0" fontId="67" fillId="0" borderId="8" xfId="0" applyFont="1" applyBorder="1" applyAlignment="1" applyProtection="1">
      <alignment horizontal="left" vertical="center"/>
      <protection locked="0"/>
    </xf>
    <xf numFmtId="14" fontId="67" fillId="0" borderId="8" xfId="0" applyNumberFormat="1" applyFont="1" applyBorder="1" applyAlignment="1" applyProtection="1">
      <alignment horizontal="center" vertical="center"/>
      <protection locked="0"/>
    </xf>
    <xf numFmtId="0" fontId="67" fillId="0" borderId="8" xfId="0" applyFont="1" applyBorder="1" applyAlignment="1" applyProtection="1">
      <alignment vertical="center"/>
      <protection locked="0"/>
    </xf>
    <xf numFmtId="14" fontId="67" fillId="0" borderId="8" xfId="0" applyNumberFormat="1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14" fontId="67" fillId="2" borderId="8" xfId="0" applyNumberFormat="1" applyFont="1" applyFill="1" applyBorder="1" applyAlignment="1">
      <alignment horizontal="center" vertical="center"/>
    </xf>
    <xf numFmtId="0" fontId="67" fillId="2" borderId="8" xfId="0" applyFont="1" applyFill="1" applyBorder="1" applyAlignment="1">
      <alignment horizontal="left" vertical="center"/>
    </xf>
    <xf numFmtId="14" fontId="68" fillId="2" borderId="0" xfId="0" applyNumberFormat="1" applyFont="1" applyFill="1" applyAlignment="1">
      <alignment vertical="center"/>
    </xf>
    <xf numFmtId="0" fontId="96" fillId="0" borderId="10" xfId="0" applyFont="1" applyBorder="1" applyAlignment="1" applyProtection="1">
      <alignment vertical="center"/>
      <protection locked="0"/>
    </xf>
    <xf numFmtId="14" fontId="96" fillId="0" borderId="10" xfId="0" applyNumberFormat="1" applyFont="1" applyBorder="1" applyAlignment="1" applyProtection="1">
      <alignment vertical="center"/>
      <protection locked="0"/>
    </xf>
    <xf numFmtId="0" fontId="67" fillId="0" borderId="0" xfId="0" applyFont="1" applyAlignment="1">
      <alignment vertical="center"/>
    </xf>
    <xf numFmtId="0" fontId="94" fillId="0" borderId="0" xfId="0" applyFont="1" applyAlignment="1" applyProtection="1">
      <alignment horizontal="center" vertical="center"/>
      <protection locked="0"/>
    </xf>
    <xf numFmtId="14" fontId="94" fillId="0" borderId="0" xfId="0" applyNumberFormat="1" applyFont="1" applyAlignment="1" applyProtection="1">
      <alignment vertical="center"/>
      <protection locked="0"/>
    </xf>
    <xf numFmtId="0" fontId="94" fillId="0" borderId="0" xfId="0" applyFont="1" applyAlignment="1">
      <alignment vertical="center"/>
    </xf>
    <xf numFmtId="0" fontId="96" fillId="0" borderId="0" xfId="0" applyFont="1" applyAlignment="1" applyProtection="1">
      <alignment vertical="center"/>
      <protection locked="0"/>
    </xf>
    <xf numFmtId="14" fontId="96" fillId="0" borderId="0" xfId="0" applyNumberFormat="1" applyFont="1" applyAlignment="1" applyProtection="1">
      <alignment vertical="center"/>
      <protection locked="0"/>
    </xf>
    <xf numFmtId="0" fontId="57" fillId="0" borderId="0" xfId="0" applyFont="1" applyAlignment="1">
      <alignment horizontal="left" vertical="center"/>
    </xf>
    <xf numFmtId="0" fontId="68" fillId="0" borderId="9" xfId="0" applyFont="1" applyBorder="1" applyAlignment="1" applyProtection="1">
      <alignment horizontal="center" vertical="center"/>
      <protection locked="0"/>
    </xf>
    <xf numFmtId="0" fontId="68" fillId="2" borderId="9" xfId="1" applyFont="1" applyFill="1" applyBorder="1" applyAlignment="1">
      <alignment horizontal="left" vertical="center" wrapText="1"/>
    </xf>
    <xf numFmtId="0" fontId="68" fillId="2" borderId="9" xfId="1" applyFont="1" applyFill="1" applyBorder="1" applyAlignment="1">
      <alignment horizontal="center" vertical="center" wrapText="1"/>
    </xf>
    <xf numFmtId="14" fontId="68" fillId="2" borderId="9" xfId="1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6" fillId="6" borderId="0" xfId="0" applyFont="1" applyFill="1"/>
    <xf numFmtId="0" fontId="51" fillId="2" borderId="9" xfId="0" applyFont="1" applyFill="1" applyBorder="1" applyAlignment="1" applyProtection="1">
      <alignment horizontal="left" vertical="center"/>
      <protection locked="0"/>
    </xf>
    <xf numFmtId="0" fontId="51" fillId="2" borderId="9" xfId="1" applyFont="1" applyFill="1" applyBorder="1" applyAlignment="1">
      <alignment horizontal="center" vertical="center" wrapText="1"/>
    </xf>
    <xf numFmtId="14" fontId="51" fillId="2" borderId="9" xfId="0" applyNumberFormat="1" applyFont="1" applyFill="1" applyBorder="1" applyAlignment="1">
      <alignment horizontal="center" vertical="center"/>
    </xf>
    <xf numFmtId="0" fontId="51" fillId="2" borderId="9" xfId="0" applyFont="1" applyFill="1" applyBorder="1" applyAlignment="1" applyProtection="1">
      <alignment vertical="center"/>
      <protection locked="0"/>
    </xf>
    <xf numFmtId="0" fontId="68" fillId="2" borderId="9" xfId="0" applyFont="1" applyFill="1" applyBorder="1" applyAlignment="1" applyProtection="1">
      <alignment horizontal="left" vertical="center"/>
      <protection locked="0"/>
    </xf>
    <xf numFmtId="14" fontId="68" fillId="2" borderId="9" xfId="0" applyNumberFormat="1" applyFont="1" applyFill="1" applyBorder="1" applyAlignment="1" applyProtection="1">
      <alignment horizontal="center" vertical="center"/>
      <protection locked="0"/>
    </xf>
    <xf numFmtId="0" fontId="68" fillId="0" borderId="9" xfId="0" applyFont="1" applyBorder="1" applyAlignment="1" applyProtection="1">
      <alignment horizontal="left" vertical="center"/>
      <protection locked="0"/>
    </xf>
    <xf numFmtId="0" fontId="68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left" vertical="center"/>
    </xf>
    <xf numFmtId="0" fontId="68" fillId="0" borderId="6" xfId="1" applyFont="1" applyBorder="1" applyAlignment="1">
      <alignment horizontal="center" vertical="center" wrapText="1"/>
    </xf>
    <xf numFmtId="14" fontId="68" fillId="0" borderId="6" xfId="0" quotePrefix="1" applyNumberFormat="1" applyFont="1" applyBorder="1" applyAlignment="1">
      <alignment horizontal="left" vertical="center"/>
    </xf>
    <xf numFmtId="14" fontId="68" fillId="2" borderId="9" xfId="0" applyNumberFormat="1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vertical="center" wrapText="1"/>
    </xf>
    <xf numFmtId="14" fontId="67" fillId="2" borderId="9" xfId="0" applyNumberFormat="1" applyFont="1" applyFill="1" applyBorder="1" applyAlignment="1">
      <alignment horizontal="center" vertical="center" wrapText="1"/>
    </xf>
    <xf numFmtId="0" fontId="67" fillId="2" borderId="9" xfId="1" applyFont="1" applyFill="1" applyBorder="1" applyAlignment="1">
      <alignment horizontal="left" vertical="center" wrapText="1"/>
    </xf>
    <xf numFmtId="0" fontId="51" fillId="0" borderId="9" xfId="0" applyFont="1" applyBorder="1" applyAlignment="1">
      <alignment vertical="center" wrapText="1"/>
    </xf>
    <xf numFmtId="0" fontId="55" fillId="2" borderId="0" xfId="0" applyFont="1" applyFill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5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4" fontId="57" fillId="0" borderId="0" xfId="0" applyNumberFormat="1" applyFont="1" applyAlignment="1" applyProtection="1">
      <alignment horizontal="center" vertical="center"/>
      <protection locked="0"/>
    </xf>
    <xf numFmtId="164" fontId="57" fillId="0" borderId="1" xfId="0" applyNumberFormat="1" applyFont="1" applyBorder="1" applyAlignment="1">
      <alignment horizontal="center" vertical="center" wrapText="1" shrinkToFit="1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1" xfId="0" applyFont="1" applyBorder="1" applyAlignment="1">
      <alignment horizontal="center" vertical="center" wrapText="1"/>
    </xf>
    <xf numFmtId="14" fontId="57" fillId="0" borderId="3" xfId="0" applyNumberFormat="1" applyFont="1" applyBorder="1" applyAlignment="1">
      <alignment horizontal="center" vertical="center"/>
    </xf>
    <xf numFmtId="14" fontId="57" fillId="0" borderId="6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1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7" fillId="2" borderId="0" xfId="0" applyFont="1" applyFill="1" applyAlignment="1" applyProtection="1">
      <alignment horizontal="center" vertical="center"/>
      <protection locked="0"/>
    </xf>
    <xf numFmtId="0" fontId="57" fillId="0" borderId="4" xfId="0" applyFont="1" applyBorder="1" applyAlignment="1" applyProtection="1">
      <alignment horizontal="center" vertical="center"/>
      <protection locked="0"/>
    </xf>
    <xf numFmtId="164" fontId="66" fillId="2" borderId="1" xfId="0" applyNumberFormat="1" applyFont="1" applyFill="1" applyBorder="1" applyAlignment="1">
      <alignment horizontal="center" vertical="center" wrapText="1" shrinkToFit="1"/>
    </xf>
    <xf numFmtId="0" fontId="66" fillId="2" borderId="1" xfId="0" applyFont="1" applyFill="1" applyBorder="1" applyAlignment="1">
      <alignment horizontal="center" vertical="center" wrapText="1"/>
    </xf>
    <xf numFmtId="0" fontId="58" fillId="2" borderId="0" xfId="0" applyFont="1" applyFill="1" applyAlignment="1" applyProtection="1">
      <alignment horizontal="center" vertical="center"/>
      <protection locked="0"/>
    </xf>
    <xf numFmtId="0" fontId="60" fillId="2" borderId="0" xfId="0" applyFont="1" applyFill="1" applyAlignment="1" applyProtection="1">
      <alignment horizontal="center" vertical="center"/>
      <protection locked="0"/>
    </xf>
    <xf numFmtId="0" fontId="95" fillId="2" borderId="0" xfId="0" applyFont="1" applyFill="1" applyAlignment="1" applyProtection="1">
      <alignment horizontal="center" vertical="center"/>
      <protection locked="0"/>
    </xf>
    <xf numFmtId="0" fontId="62" fillId="2" borderId="0" xfId="0" applyFont="1" applyFill="1" applyAlignment="1" applyProtection="1">
      <alignment horizontal="center" vertical="center"/>
      <protection locked="0"/>
    </xf>
    <xf numFmtId="0" fontId="55" fillId="2" borderId="0" xfId="0" applyFont="1" applyFill="1" applyAlignment="1" applyProtection="1">
      <alignment horizontal="center" vertical="center"/>
      <protection locked="0"/>
    </xf>
    <xf numFmtId="0" fontId="57" fillId="2" borderId="1" xfId="0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center" vertical="center" wrapText="1" shrinkToFit="1"/>
    </xf>
    <xf numFmtId="164" fontId="53" fillId="0" borderId="3" xfId="0" applyNumberFormat="1" applyFont="1" applyBorder="1" applyAlignment="1">
      <alignment horizontal="center" vertical="center" wrapText="1" shrinkToFit="1"/>
    </xf>
    <xf numFmtId="0" fontId="53" fillId="0" borderId="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69" fillId="0" borderId="0" xfId="0" applyFont="1" applyAlignment="1" applyProtection="1">
      <alignment horizontal="center" vertical="center"/>
      <protection locked="0"/>
    </xf>
    <xf numFmtId="0" fontId="75" fillId="0" borderId="0" xfId="0" applyFont="1" applyAlignment="1" applyProtection="1">
      <alignment horizontal="center" vertical="center"/>
      <protection locked="0"/>
    </xf>
    <xf numFmtId="0" fontId="53" fillId="0" borderId="13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4" fontId="53" fillId="0" borderId="3" xfId="0" applyNumberFormat="1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6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96" fillId="0" borderId="10" xfId="0" applyFont="1" applyBorder="1" applyAlignment="1" applyProtection="1">
      <alignment horizontal="center" vertical="center"/>
      <protection locked="0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14" fontId="57" fillId="0" borderId="7" xfId="0" applyNumberFormat="1" applyFont="1" applyBorder="1" applyAlignment="1">
      <alignment horizontal="center" vertical="center"/>
    </xf>
    <xf numFmtId="14" fontId="57" fillId="0" borderId="8" xfId="0" applyNumberFormat="1" applyFont="1" applyBorder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164" fontId="57" fillId="0" borderId="7" xfId="0" applyNumberFormat="1" applyFont="1" applyBorder="1" applyAlignment="1">
      <alignment horizontal="center" vertical="center" wrapText="1" shrinkToFit="1"/>
    </xf>
    <xf numFmtId="164" fontId="57" fillId="0" borderId="8" xfId="0" applyNumberFormat="1" applyFont="1" applyBorder="1" applyAlignment="1">
      <alignment horizontal="center" vertical="center" wrapText="1" shrinkToFit="1"/>
    </xf>
    <xf numFmtId="0" fontId="92" fillId="0" borderId="0" xfId="0" applyFont="1" applyAlignment="1" applyProtection="1">
      <alignment horizontal="center" vertical="center"/>
      <protection locked="0"/>
    </xf>
    <xf numFmtId="0" fontId="96" fillId="0" borderId="0" xfId="0" applyFont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horizontal="center" vertical="center"/>
      <protection locked="0"/>
    </xf>
    <xf numFmtId="14" fontId="57" fillId="0" borderId="1" xfId="0" applyNumberFormat="1" applyFont="1" applyBorder="1" applyAlignment="1">
      <alignment horizontal="center" vertical="center"/>
    </xf>
    <xf numFmtId="164" fontId="57" fillId="0" borderId="1" xfId="0" applyNumberFormat="1" applyFont="1" applyBorder="1" applyAlignment="1">
      <alignment horizontal="left" vertical="center" wrapText="1" shrinkToFit="1"/>
    </xf>
    <xf numFmtId="164" fontId="57" fillId="0" borderId="3" xfId="0" applyNumberFormat="1" applyFont="1" applyBorder="1" applyAlignment="1">
      <alignment horizontal="left" vertical="center" wrapText="1" shrinkToFit="1"/>
    </xf>
    <xf numFmtId="0" fontId="57" fillId="0" borderId="3" xfId="0" applyFont="1" applyBorder="1" applyAlignment="1">
      <alignment horizontal="center" vertical="center" wrapText="1"/>
    </xf>
    <xf numFmtId="0" fontId="78" fillId="0" borderId="0" xfId="0" applyFont="1" applyAlignment="1" applyProtection="1">
      <alignment horizontal="center" vertical="center"/>
      <protection locked="0"/>
    </xf>
    <xf numFmtId="14" fontId="53" fillId="0" borderId="1" xfId="0" applyNumberFormat="1" applyFont="1" applyBorder="1" applyAlignment="1">
      <alignment horizontal="center" vertical="center"/>
    </xf>
    <xf numFmtId="0" fontId="78" fillId="0" borderId="10" xfId="0" applyFont="1" applyBorder="1" applyAlignment="1" applyProtection="1">
      <alignment horizontal="center" vertical="center"/>
      <protection locked="0"/>
    </xf>
    <xf numFmtId="0" fontId="53" fillId="0" borderId="2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72" fillId="0" borderId="0" xfId="0" applyFont="1" applyAlignment="1" applyProtection="1">
      <alignment horizontal="center" vertical="center"/>
      <protection locked="0"/>
    </xf>
    <xf numFmtId="0" fontId="60" fillId="0" borderId="1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37" fillId="0" borderId="0" xfId="0" applyFont="1" applyAlignment="1" applyProtection="1">
      <alignment horizontal="center" vertical="center"/>
      <protection locked="0"/>
    </xf>
    <xf numFmtId="0" fontId="68" fillId="0" borderId="11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left" vertical="center"/>
    </xf>
    <xf numFmtId="0" fontId="68" fillId="0" borderId="11" xfId="1" applyFont="1" applyBorder="1" applyAlignment="1">
      <alignment horizontal="center" vertical="center" wrapText="1"/>
    </xf>
    <xf numFmtId="14" fontId="68" fillId="0" borderId="1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9933"/>
      <color rgb="FF0033CC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777860</xdr:colOff>
      <xdr:row>2</xdr:row>
      <xdr:rowOff>20745</xdr:rowOff>
    </xdr:from>
    <xdr:to>
      <xdr:col>1</xdr:col>
      <xdr:colOff>1956955</xdr:colOff>
      <xdr:row>2</xdr:row>
      <xdr:rowOff>20745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93496" y="540290"/>
          <a:ext cx="11790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715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645905</xdr:colOff>
      <xdr:row>2</xdr:row>
      <xdr:rowOff>6765</xdr:rowOff>
    </xdr:from>
    <xdr:to>
      <xdr:col>1</xdr:col>
      <xdr:colOff>1739348</xdr:colOff>
      <xdr:row>2</xdr:row>
      <xdr:rowOff>13805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198079" y="462308"/>
          <a:ext cx="1093443" cy="70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4763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219563</xdr:colOff>
      <xdr:row>3</xdr:row>
      <xdr:rowOff>7432</xdr:rowOff>
    </xdr:from>
    <xdr:to>
      <xdr:col>1</xdr:col>
      <xdr:colOff>772013</xdr:colOff>
      <xdr:row>3</xdr:row>
      <xdr:rowOff>9020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08025" y="495894"/>
          <a:ext cx="5524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4763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700097</xdr:colOff>
      <xdr:row>2</xdr:row>
      <xdr:rowOff>10949</xdr:rowOff>
    </xdr:from>
    <xdr:to>
      <xdr:col>1</xdr:col>
      <xdr:colOff>1828362</xdr:colOff>
      <xdr:row>2</xdr:row>
      <xdr:rowOff>12321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1192769" y="503621"/>
          <a:ext cx="1128265" cy="13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765175</xdr:colOff>
      <xdr:row>1</xdr:row>
      <xdr:rowOff>250078</xdr:rowOff>
    </xdr:from>
    <xdr:to>
      <xdr:col>1</xdr:col>
      <xdr:colOff>1765300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1298575" y="504078"/>
          <a:ext cx="1000125" cy="392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793937</xdr:colOff>
      <xdr:row>1</xdr:row>
      <xdr:rowOff>243914</xdr:rowOff>
    </xdr:from>
    <xdr:to>
      <xdr:col>1</xdr:col>
      <xdr:colOff>1546412</xdr:colOff>
      <xdr:row>1</xdr:row>
      <xdr:rowOff>245502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1340224" y="496046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866900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EBC7B87-E6B0-4054-AD78-A3395D0B56E5}"/>
            </a:ext>
          </a:extLst>
        </xdr:cNvPr>
        <xdr:cNvCxnSpPr/>
      </xdr:nvCxnSpPr>
      <xdr:spPr>
        <a:xfrm>
          <a:off x="1314450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A9046C6-AAE2-492E-8C6C-77DA86A6502E}"/>
            </a:ext>
          </a:extLst>
        </xdr:cNvPr>
        <xdr:cNvCxnSpPr/>
      </xdr:nvCxnSpPr>
      <xdr:spPr>
        <a:xfrm>
          <a:off x="1314450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2</xdr:row>
      <xdr:rowOff>215900</xdr:rowOff>
    </xdr:from>
    <xdr:to>
      <xdr:col>1</xdr:col>
      <xdr:colOff>1952625</xdr:colOff>
      <xdr:row>2</xdr:row>
      <xdr:rowOff>217488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743075" y="463550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</xdr:row>
      <xdr:rowOff>0</xdr:rowOff>
    </xdr:from>
    <xdr:to>
      <xdr:col>1</xdr:col>
      <xdr:colOff>1933015</xdr:colOff>
      <xdr:row>2</xdr:row>
      <xdr:rowOff>3921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flipV="1">
          <a:off x="1301003" y="504265"/>
          <a:ext cx="1066240" cy="39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130492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BEX34"/>
  <sheetViews>
    <sheetView view="pageBreakPreview" zoomScale="69" zoomScaleNormal="60" zoomScaleSheetLayoutView="69" workbookViewId="0">
      <selection activeCell="B10" sqref="B10"/>
    </sheetView>
  </sheetViews>
  <sheetFormatPr defaultColWidth="9.140625" defaultRowHeight="18"/>
  <cols>
    <col min="1" max="1" width="7.140625" style="11" customWidth="1"/>
    <col min="2" max="2" width="38.85546875" style="11" customWidth="1"/>
    <col min="3" max="3" width="6.140625" style="11" customWidth="1"/>
    <col min="4" max="4" width="16.42578125" style="147" customWidth="1"/>
    <col min="5" max="5" width="30.85546875" style="11" customWidth="1"/>
    <col min="6" max="6" width="39.5703125" style="11" bestFit="1" customWidth="1"/>
    <col min="7" max="7" width="33.140625" style="16" hidden="1" customWidth="1"/>
    <col min="8" max="8" width="7.42578125" style="16" hidden="1" customWidth="1"/>
    <col min="9" max="9" width="41.42578125" style="11" hidden="1" customWidth="1"/>
    <col min="10" max="10" width="13.42578125" style="11" hidden="1" customWidth="1"/>
    <col min="11" max="12" width="9.140625" style="11" hidden="1" customWidth="1"/>
    <col min="13" max="13" width="63.42578125" style="11" hidden="1" customWidth="1"/>
    <col min="14" max="16384" width="9.140625" style="11"/>
  </cols>
  <sheetData>
    <row r="1" spans="1:1506" s="19" customFormat="1" ht="21.75" customHeight="1">
      <c r="A1" s="539" t="s">
        <v>0</v>
      </c>
      <c r="B1" s="539"/>
      <c r="C1" s="539"/>
      <c r="D1" s="164"/>
      <c r="E1" s="166"/>
      <c r="F1" s="166"/>
      <c r="G1" s="16"/>
      <c r="H1" s="16"/>
    </row>
    <row r="2" spans="1:1506" s="19" customFormat="1" ht="20.100000000000001" customHeight="1">
      <c r="A2" s="540" t="s">
        <v>1</v>
      </c>
      <c r="B2" s="540"/>
      <c r="C2" s="540"/>
      <c r="D2" s="169"/>
      <c r="E2" s="166"/>
      <c r="F2" s="166"/>
      <c r="G2" s="16"/>
      <c r="H2" s="16"/>
    </row>
    <row r="3" spans="1:1506" s="19" customFormat="1" ht="20.25" customHeight="1">
      <c r="A3" s="171"/>
      <c r="B3" s="171"/>
      <c r="C3" s="171"/>
      <c r="D3" s="172"/>
      <c r="E3" s="166"/>
      <c r="F3" s="166"/>
      <c r="G3" s="16"/>
      <c r="H3" s="16"/>
    </row>
    <row r="4" spans="1:1506" s="2" customFormat="1" ht="30" customHeight="1">
      <c r="A4" s="541" t="s">
        <v>48</v>
      </c>
      <c r="B4" s="541"/>
      <c r="C4" s="541"/>
      <c r="D4" s="541"/>
      <c r="E4" s="541"/>
      <c r="F4" s="541"/>
      <c r="G4" s="10"/>
      <c r="H4" s="10"/>
      <c r="I4" s="1"/>
      <c r="J4" s="1"/>
      <c r="K4" s="1"/>
      <c r="L4" s="1"/>
      <c r="M4" s="1"/>
    </row>
    <row r="5" spans="1:1506" s="2" customFormat="1" ht="30" customHeight="1">
      <c r="A5" s="541" t="s">
        <v>49</v>
      </c>
      <c r="B5" s="541"/>
      <c r="C5" s="541"/>
      <c r="D5" s="541"/>
      <c r="E5" s="541"/>
      <c r="F5" s="541"/>
      <c r="G5" s="10"/>
      <c r="H5" s="10"/>
      <c r="I5" s="1"/>
      <c r="J5" s="1"/>
      <c r="K5" s="1"/>
      <c r="L5" s="1"/>
      <c r="M5" s="1"/>
    </row>
    <row r="6" spans="1:1506" s="2" customFormat="1" ht="19.5" customHeight="1">
      <c r="A6" s="398"/>
      <c r="B6" s="398"/>
      <c r="C6" s="398"/>
      <c r="D6" s="398"/>
      <c r="E6" s="398"/>
      <c r="F6" s="398"/>
      <c r="G6" s="10"/>
      <c r="H6" s="10"/>
      <c r="I6" s="1"/>
      <c r="J6" s="1"/>
      <c r="K6" s="1"/>
      <c r="L6" s="1"/>
      <c r="M6" s="1"/>
    </row>
    <row r="7" spans="1:1506" s="19" customFormat="1" ht="20.100000000000001" customHeight="1">
      <c r="A7" s="542" t="s">
        <v>2</v>
      </c>
      <c r="B7" s="542"/>
      <c r="C7" s="542"/>
      <c r="D7" s="542"/>
      <c r="E7" s="166"/>
      <c r="F7" s="166"/>
      <c r="G7" s="16"/>
      <c r="H7" s="16"/>
    </row>
    <row r="8" spans="1:1506" s="4" customFormat="1" ht="32.25" customHeight="1">
      <c r="A8" s="534" t="s">
        <v>3</v>
      </c>
      <c r="B8" s="537" t="s">
        <v>4</v>
      </c>
      <c r="C8" s="534" t="s">
        <v>5</v>
      </c>
      <c r="D8" s="535" t="s">
        <v>6</v>
      </c>
      <c r="E8" s="532" t="s">
        <v>7</v>
      </c>
      <c r="F8" s="532" t="s">
        <v>8</v>
      </c>
    </row>
    <row r="9" spans="1:1506" s="4" customFormat="1" ht="32.25" customHeight="1">
      <c r="A9" s="534"/>
      <c r="B9" s="538"/>
      <c r="C9" s="534"/>
      <c r="D9" s="536"/>
      <c r="E9" s="532"/>
      <c r="F9" s="532"/>
    </row>
    <row r="10" spans="1:1506" s="360" customFormat="1" ht="45" customHeight="1">
      <c r="A10" s="462">
        <v>1</v>
      </c>
      <c r="B10" s="463" t="s">
        <v>76</v>
      </c>
      <c r="C10" s="442"/>
      <c r="D10" s="464" t="s">
        <v>71</v>
      </c>
      <c r="E10" s="463" t="s">
        <v>72</v>
      </c>
      <c r="F10" s="463" t="s">
        <v>73</v>
      </c>
      <c r="G10" s="358" t="e">
        <f>B10&amp;" "&amp;#REF!</f>
        <v>#REF!</v>
      </c>
      <c r="H10" s="358" t="str">
        <f>IF(C10="x","Nữ","Nam")</f>
        <v>Nam</v>
      </c>
      <c r="I10" s="358" t="e">
        <f>#REF!&amp;" "&amp;#REF!&amp;","&amp;"P. "&amp;#REF!&amp;", Q. "&amp;#REF!</f>
        <v>#REF!</v>
      </c>
      <c r="J10" s="359">
        <f>DAY(D10)</f>
        <v>2</v>
      </c>
      <c r="K10" s="359">
        <f>MONTH(D10)</f>
        <v>4</v>
      </c>
      <c r="L10" s="359">
        <f>YEAR(D10)</f>
        <v>2023</v>
      </c>
      <c r="M10" s="358" t="e">
        <f>#REF!&amp;" "&amp;#REF!</f>
        <v>#REF!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</row>
    <row r="11" spans="1:1506" s="363" customFormat="1" ht="45" customHeight="1">
      <c r="A11" s="447">
        <v>2</v>
      </c>
      <c r="B11" s="339" t="s">
        <v>77</v>
      </c>
      <c r="C11" s="277" t="s">
        <v>33</v>
      </c>
      <c r="D11" s="340">
        <v>45040</v>
      </c>
      <c r="E11" s="339" t="s">
        <v>74</v>
      </c>
      <c r="F11" s="339" t="s">
        <v>75</v>
      </c>
      <c r="G11" s="361" t="e">
        <f>B11&amp;" "&amp;#REF!</f>
        <v>#REF!</v>
      </c>
      <c r="H11" s="361" t="str">
        <f>IF(C11="x","Nữ","Nam")</f>
        <v>Nữ</v>
      </c>
      <c r="I11" s="361" t="e">
        <f>#REF!&amp;" "&amp;#REF!&amp;","&amp;"P. "&amp;#REF!&amp;", Q. "&amp;#REF!</f>
        <v>#REF!</v>
      </c>
      <c r="J11" s="362">
        <f>DAY(D11)</f>
        <v>24</v>
      </c>
      <c r="K11" s="362">
        <f>MONTH(D11)</f>
        <v>4</v>
      </c>
      <c r="L11" s="362">
        <f>YEAR(D11)</f>
        <v>2023</v>
      </c>
      <c r="M11" s="361" t="e">
        <f>#REF!&amp;" "&amp;#REF!</f>
        <v>#REF!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</row>
    <row r="12" spans="1:1506" s="366" customFormat="1" ht="45" customHeight="1">
      <c r="A12" s="447">
        <v>3</v>
      </c>
      <c r="B12" s="339" t="s">
        <v>109</v>
      </c>
      <c r="C12" s="335" t="s">
        <v>33</v>
      </c>
      <c r="D12" s="340">
        <v>45135</v>
      </c>
      <c r="E12" s="339" t="s">
        <v>110</v>
      </c>
      <c r="F12" s="339" t="s">
        <v>111</v>
      </c>
      <c r="G12" s="364"/>
      <c r="H12" s="364"/>
      <c r="I12" s="364"/>
      <c r="J12" s="365"/>
      <c r="K12" s="365"/>
      <c r="L12" s="365"/>
      <c r="M12" s="364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</row>
    <row r="13" spans="1:1506" s="363" customFormat="1" ht="44.25" customHeight="1">
      <c r="A13" s="447">
        <v>4</v>
      </c>
      <c r="B13" s="200" t="s">
        <v>78</v>
      </c>
      <c r="C13" s="277" t="s">
        <v>33</v>
      </c>
      <c r="D13" s="352">
        <v>45073</v>
      </c>
      <c r="E13" s="200" t="s">
        <v>69</v>
      </c>
      <c r="F13" s="200" t="s">
        <v>70</v>
      </c>
      <c r="G13" s="361" t="e">
        <f>B13&amp;" "&amp;#REF!</f>
        <v>#REF!</v>
      </c>
      <c r="H13" s="361" t="str">
        <f>IF(C13="x","Nữ","Nam")</f>
        <v>Nữ</v>
      </c>
      <c r="I13" s="361" t="e">
        <f>#REF!&amp;" "&amp;#REF!&amp;","&amp;"P. "&amp;#REF!&amp;", Q. "&amp;#REF!</f>
        <v>#REF!</v>
      </c>
      <c r="J13" s="362">
        <f>DAY(D13)</f>
        <v>27</v>
      </c>
      <c r="K13" s="362">
        <f>MONTH(D13)</f>
        <v>5</v>
      </c>
      <c r="L13" s="362">
        <f>YEAR(D13)</f>
        <v>2023</v>
      </c>
      <c r="M13" s="361" t="e">
        <f>#REF!&amp;" "&amp;#REF!</f>
        <v>#REF!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</row>
    <row r="14" spans="1:1506" s="363" customFormat="1" ht="45" customHeight="1">
      <c r="A14" s="447">
        <v>5</v>
      </c>
      <c r="B14" s="200" t="s">
        <v>82</v>
      </c>
      <c r="C14" s="277" t="s">
        <v>33</v>
      </c>
      <c r="D14" s="352">
        <v>45062</v>
      </c>
      <c r="E14" s="200" t="s">
        <v>83</v>
      </c>
      <c r="F14" s="200" t="s">
        <v>84</v>
      </c>
      <c r="G14" s="361" t="e">
        <f>B14&amp;" "&amp;#REF!</f>
        <v>#REF!</v>
      </c>
      <c r="H14" s="361" t="str">
        <f>IF(C14="x","Nữ","Nam")</f>
        <v>Nữ</v>
      </c>
      <c r="I14" s="361" t="e">
        <f>#REF!&amp;" "&amp;#REF!&amp;","&amp;"P. "&amp;#REF!&amp;", Q. "&amp;#REF!</f>
        <v>#REF!</v>
      </c>
      <c r="J14" s="362">
        <f>DAY(D14)</f>
        <v>16</v>
      </c>
      <c r="K14" s="362">
        <f>MONTH(D14)</f>
        <v>5</v>
      </c>
      <c r="L14" s="362">
        <f>YEAR(D14)</f>
        <v>2023</v>
      </c>
      <c r="M14" s="361" t="e">
        <f>#REF!&amp;" "&amp;#REF!</f>
        <v>#REF!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</row>
    <row r="15" spans="1:1506" s="363" customFormat="1" ht="45" customHeight="1">
      <c r="A15" s="447">
        <v>6</v>
      </c>
      <c r="B15" s="200" t="s">
        <v>85</v>
      </c>
      <c r="C15" s="277" t="s">
        <v>33</v>
      </c>
      <c r="D15" s="352">
        <v>45145</v>
      </c>
      <c r="E15" s="200" t="s">
        <v>86</v>
      </c>
      <c r="F15" s="200" t="s">
        <v>87</v>
      </c>
      <c r="G15" s="361" t="e">
        <f>B15&amp;" "&amp;#REF!</f>
        <v>#REF!</v>
      </c>
      <c r="H15" s="361" t="str">
        <f>IF(C15="x","Nữ","Nam")</f>
        <v>Nữ</v>
      </c>
      <c r="I15" s="361" t="e">
        <f>#REF!&amp;" "&amp;#REF!&amp;","&amp;"P. "&amp;#REF!&amp;", Q. "&amp;#REF!</f>
        <v>#REF!</v>
      </c>
      <c r="J15" s="362">
        <f>DAY(D15)</f>
        <v>7</v>
      </c>
      <c r="K15" s="362">
        <f>MONTH(D15)</f>
        <v>8</v>
      </c>
      <c r="L15" s="362">
        <f>YEAR(D15)</f>
        <v>2023</v>
      </c>
      <c r="M15" s="361" t="e">
        <f>#REF!&amp;" "&amp;#REF!</f>
        <v>#REF!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</row>
    <row r="16" spans="1:1506" s="361" customFormat="1" ht="45" customHeight="1">
      <c r="A16" s="447">
        <v>7</v>
      </c>
      <c r="B16" s="200" t="s">
        <v>88</v>
      </c>
      <c r="C16" s="277"/>
      <c r="D16" s="352">
        <v>45021</v>
      </c>
      <c r="E16" s="200" t="s">
        <v>89</v>
      </c>
      <c r="F16" s="200" t="s">
        <v>90</v>
      </c>
      <c r="G16" s="361" t="e">
        <f>B16&amp;" "&amp;#REF!</f>
        <v>#REF!</v>
      </c>
      <c r="H16" s="361" t="str">
        <f>IF(C16="x","Nữ","Nam")</f>
        <v>Nam</v>
      </c>
      <c r="I16" s="361" t="e">
        <f>#REF!&amp;" "&amp;#REF!&amp;","&amp;"P. "&amp;#REF!&amp;", Q. "&amp;#REF!</f>
        <v>#REF!</v>
      </c>
      <c r="J16" s="362">
        <f>DAY(D16)</f>
        <v>5</v>
      </c>
      <c r="K16" s="362">
        <f>MONTH(D16)</f>
        <v>4</v>
      </c>
      <c r="L16" s="362">
        <f>YEAR(D16)</f>
        <v>2023</v>
      </c>
      <c r="M16" s="361" t="e">
        <f>#REF!&amp;" "&amp;#REF!</f>
        <v>#REF!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</row>
    <row r="17" spans="1:1506" s="361" customFormat="1" ht="45" customHeight="1">
      <c r="A17" s="447">
        <v>8</v>
      </c>
      <c r="B17" s="200" t="s">
        <v>91</v>
      </c>
      <c r="C17" s="335"/>
      <c r="D17" s="352">
        <v>45069</v>
      </c>
      <c r="E17" s="200" t="s">
        <v>92</v>
      </c>
      <c r="F17" s="200" t="s">
        <v>93</v>
      </c>
      <c r="G17" s="361" t="e">
        <f>B17&amp;" "&amp;#REF!</f>
        <v>#REF!</v>
      </c>
      <c r="H17" s="361" t="str">
        <f>IF(C17="x","Nữ","Nam")</f>
        <v>Nam</v>
      </c>
      <c r="I17" s="361" t="e">
        <f>#REF!&amp;" "&amp;#REF!&amp;","&amp;"P. "&amp;#REF!&amp;", Q. "&amp;#REF!</f>
        <v>#REF!</v>
      </c>
      <c r="J17" s="362">
        <f>DAY(D17)</f>
        <v>23</v>
      </c>
      <c r="K17" s="362">
        <f>MONTH(D17)</f>
        <v>5</v>
      </c>
      <c r="L17" s="362">
        <f>YEAR(D17)</f>
        <v>2023</v>
      </c>
      <c r="M17" s="361" t="e">
        <f>#REF!&amp;" "&amp;#REF!</f>
        <v>#REF!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</row>
    <row r="18" spans="1:1506" s="364" customFormat="1" ht="45" customHeight="1">
      <c r="A18" s="447">
        <v>9</v>
      </c>
      <c r="B18" s="339" t="s">
        <v>106</v>
      </c>
      <c r="C18" s="335"/>
      <c r="D18" s="340">
        <v>45038</v>
      </c>
      <c r="E18" s="339" t="s">
        <v>107</v>
      </c>
      <c r="F18" s="339" t="s">
        <v>108</v>
      </c>
      <c r="J18" s="365"/>
      <c r="K18" s="365"/>
      <c r="L18" s="36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</row>
    <row r="19" spans="1:1506" s="364" customFormat="1" ht="45" customHeight="1">
      <c r="A19" s="447">
        <v>10</v>
      </c>
      <c r="B19" s="200" t="s">
        <v>94</v>
      </c>
      <c r="C19" s="335"/>
      <c r="D19" s="352">
        <v>45037</v>
      </c>
      <c r="E19" s="200" t="s">
        <v>95</v>
      </c>
      <c r="F19" s="200" t="s">
        <v>96</v>
      </c>
      <c r="G19" s="364" t="e">
        <f>B19&amp;" "&amp;#REF!</f>
        <v>#REF!</v>
      </c>
      <c r="H19" s="364" t="str">
        <f>IF(C19="x","Nữ","Nam")</f>
        <v>Nam</v>
      </c>
      <c r="I19" s="364" t="e">
        <f>#REF!&amp;" "&amp;#REF!&amp;","&amp;"P. "&amp;#REF!&amp;", Q. "&amp;#REF!</f>
        <v>#REF!</v>
      </c>
      <c r="J19" s="365">
        <f>DAY(D19)</f>
        <v>21</v>
      </c>
      <c r="K19" s="365">
        <f>MONTH(D19)</f>
        <v>4</v>
      </c>
      <c r="L19" s="365">
        <f>YEAR(D19)</f>
        <v>2023</v>
      </c>
      <c r="M19" s="364" t="e">
        <f>#REF!&amp;" "&amp;#REF!</f>
        <v>#REF!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</row>
    <row r="20" spans="1:1506" s="361" customFormat="1" ht="45" customHeight="1">
      <c r="A20" s="447">
        <v>11</v>
      </c>
      <c r="B20" s="200" t="s">
        <v>97</v>
      </c>
      <c r="C20" s="335" t="s">
        <v>33</v>
      </c>
      <c r="D20" s="401">
        <v>45085</v>
      </c>
      <c r="E20" s="339" t="s">
        <v>98</v>
      </c>
      <c r="F20" s="339" t="s">
        <v>99</v>
      </c>
      <c r="J20" s="362"/>
      <c r="K20" s="362"/>
      <c r="L20" s="36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</row>
    <row r="21" spans="1:1506" s="367" customFormat="1" ht="45" customHeight="1">
      <c r="A21" s="447">
        <v>12</v>
      </c>
      <c r="B21" s="252" t="s">
        <v>100</v>
      </c>
      <c r="C21" s="335"/>
      <c r="D21" s="352">
        <v>45104</v>
      </c>
      <c r="E21" s="252" t="s">
        <v>101</v>
      </c>
      <c r="F21" s="252" t="s">
        <v>102</v>
      </c>
      <c r="G21" s="361" t="e">
        <f>B21&amp;" "&amp;#REF!</f>
        <v>#REF!</v>
      </c>
      <c r="H21" s="361" t="str">
        <f>IF(C21="x","Nữ","Nam")</f>
        <v>Nam</v>
      </c>
      <c r="I21" s="361" t="e">
        <f>#REF!&amp;" "&amp;#REF!&amp;","&amp;"P. "&amp;#REF!&amp;", Q. "&amp;#REF!</f>
        <v>#REF!</v>
      </c>
      <c r="J21" s="362">
        <f>DAY(D21)</f>
        <v>27</v>
      </c>
      <c r="K21" s="362">
        <f>MONTH(D21)</f>
        <v>6</v>
      </c>
      <c r="L21" s="362">
        <f>YEAR(D21)</f>
        <v>2023</v>
      </c>
      <c r="M21" s="361" t="e">
        <f>#REF!&amp;" "&amp;#REF!</f>
        <v>#REF!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</row>
    <row r="22" spans="1:1506" s="367" customFormat="1" ht="45" customHeight="1">
      <c r="A22" s="447">
        <v>13</v>
      </c>
      <c r="B22" s="339" t="s">
        <v>103</v>
      </c>
      <c r="C22" s="335"/>
      <c r="D22" s="340">
        <v>45161</v>
      </c>
      <c r="E22" s="339" t="s">
        <v>104</v>
      </c>
      <c r="F22" s="339" t="s">
        <v>105</v>
      </c>
      <c r="G22" s="364" t="e">
        <f>B22&amp;" "&amp;#REF!</f>
        <v>#REF!</v>
      </c>
      <c r="H22" s="364" t="str">
        <f>IF(C22="x","Nữ","Nam")</f>
        <v>Nam</v>
      </c>
      <c r="I22" s="364" t="e">
        <f>#REF!&amp;" "&amp;#REF!&amp;","&amp;"P. "&amp;#REF!&amp;", Q. "&amp;#REF!</f>
        <v>#REF!</v>
      </c>
      <c r="J22" s="365">
        <f>DAY(D22)</f>
        <v>23</v>
      </c>
      <c r="K22" s="365">
        <f>MONTH(D22)</f>
        <v>8</v>
      </c>
      <c r="L22" s="365">
        <f>YEAR(D22)</f>
        <v>2023</v>
      </c>
      <c r="M22" s="364" t="e">
        <f>#REF!&amp;" "&amp;#REF!</f>
        <v>#REF!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</row>
    <row r="23" spans="1:1506" s="368" customFormat="1" ht="45" customHeight="1">
      <c r="A23" s="465">
        <v>14</v>
      </c>
      <c r="B23" s="466" t="s">
        <v>154</v>
      </c>
      <c r="C23" s="467"/>
      <c r="D23" s="354">
        <v>45149</v>
      </c>
      <c r="E23" s="466" t="s">
        <v>156</v>
      </c>
      <c r="F23" s="466" t="s">
        <v>157</v>
      </c>
      <c r="G23" s="368" t="e">
        <f>B23&amp;" "&amp;#REF!</f>
        <v>#REF!</v>
      </c>
      <c r="H23" s="368" t="str">
        <f>IF(C23="x","Nữ","Nam")</f>
        <v>Nam</v>
      </c>
      <c r="I23" s="368" t="e">
        <f>#REF!&amp;" "&amp;#REF!&amp;","&amp;"P. "&amp;#REF!&amp;", Q. "&amp;#REF!</f>
        <v>#REF!</v>
      </c>
      <c r="J23" s="369">
        <f>DAY(D23)</f>
        <v>11</v>
      </c>
      <c r="K23" s="369">
        <f>MONTH(D23)</f>
        <v>8</v>
      </c>
      <c r="L23" s="369">
        <f>YEAR(D23)</f>
        <v>2023</v>
      </c>
      <c r="M23" s="368" t="e">
        <f>#REF!&amp;" "&amp;#REF!</f>
        <v>#REF!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</row>
    <row r="24" spans="1:1506" s="66" customFormat="1" ht="22.5" customHeight="1">
      <c r="A24" s="281"/>
      <c r="B24" s="282"/>
      <c r="C24" s="281"/>
      <c r="D24" s="533"/>
      <c r="E24" s="533"/>
      <c r="F24" s="533"/>
      <c r="G24" s="53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</row>
    <row r="25" spans="1:1506" s="66" customFormat="1" ht="22.5" customHeight="1">
      <c r="A25" s="458"/>
      <c r="B25" s="282"/>
      <c r="C25" s="529"/>
      <c r="D25" s="529"/>
      <c r="E25" s="457"/>
      <c r="F25" s="24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</row>
    <row r="26" spans="1:1506" s="66" customFormat="1" ht="40.5" customHeight="1">
      <c r="A26" s="281"/>
      <c r="B26" s="248"/>
      <c r="C26" s="248"/>
      <c r="D26" s="265"/>
      <c r="E26" s="248"/>
      <c r="F26" s="24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</row>
    <row r="27" spans="1:1506" s="66" customFormat="1" ht="18.75">
      <c r="A27" s="281"/>
      <c r="B27" s="280"/>
      <c r="C27" s="281"/>
      <c r="D27" s="283"/>
      <c r="E27" s="282"/>
      <c r="F27" s="28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</row>
    <row r="28" spans="1:1506" s="4" customFormat="1" ht="18.75">
      <c r="A28" s="281"/>
      <c r="B28" s="284"/>
      <c r="C28" s="281"/>
      <c r="D28" s="283"/>
      <c r="E28" s="282"/>
      <c r="F28" s="457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</row>
    <row r="29" spans="1:1506" s="4" customFormat="1" ht="18.75">
      <c r="A29" s="281"/>
      <c r="B29" s="282"/>
      <c r="C29" s="281"/>
      <c r="D29" s="531"/>
      <c r="E29" s="531"/>
      <c r="F29" s="53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</row>
    <row r="30" spans="1:1506">
      <c r="A30" s="530"/>
      <c r="B30" s="530"/>
      <c r="C30" s="530"/>
      <c r="D30" s="145"/>
      <c r="E30" s="22"/>
      <c r="F30" s="34"/>
    </row>
    <row r="31" spans="1:1506">
      <c r="A31" s="26"/>
      <c r="B31" s="26"/>
      <c r="C31" s="27"/>
      <c r="D31" s="146"/>
      <c r="E31" s="26"/>
      <c r="F31" s="26"/>
    </row>
    <row r="32" spans="1:1506">
      <c r="A32" s="26"/>
      <c r="B32" s="26"/>
      <c r="C32" s="27"/>
      <c r="D32" s="146"/>
      <c r="E32" s="26"/>
      <c r="F32" s="26"/>
    </row>
    <row r="33" spans="5:9" ht="25.5">
      <c r="E33" s="131"/>
    </row>
    <row r="34" spans="5:9" ht="25.5">
      <c r="E34" s="131"/>
      <c r="G34" s="143"/>
      <c r="H34" s="143"/>
      <c r="I34" s="143"/>
    </row>
  </sheetData>
  <sortState xmlns:xlrd2="http://schemas.microsoft.com/office/spreadsheetml/2017/richdata2" ref="B10:G14">
    <sortCondition ref="B10:B14"/>
  </sortState>
  <mergeCells count="15">
    <mergeCell ref="A1:C1"/>
    <mergeCell ref="A2:C2"/>
    <mergeCell ref="A4:F4"/>
    <mergeCell ref="A5:F5"/>
    <mergeCell ref="A7:D7"/>
    <mergeCell ref="C25:D25"/>
    <mergeCell ref="A30:C30"/>
    <mergeCell ref="D29:F29"/>
    <mergeCell ref="E8:E9"/>
    <mergeCell ref="F8:F9"/>
    <mergeCell ref="D24:G24"/>
    <mergeCell ref="A8:A9"/>
    <mergeCell ref="C8:C9"/>
    <mergeCell ref="D8:D9"/>
    <mergeCell ref="B8:B9"/>
  </mergeCells>
  <phoneticPr fontId="23" type="noConversion"/>
  <printOptions horizontalCentered="1"/>
  <pageMargins left="0.39" right="0" top="0.23622047244094491" bottom="0.19685039370078741" header="0.11811023622047245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FF"/>
  </sheetPr>
  <dimension ref="A1:M44"/>
  <sheetViews>
    <sheetView view="pageBreakPreview" topLeftCell="A4" zoomScale="62" zoomScaleNormal="68" zoomScaleSheetLayoutView="62" workbookViewId="0">
      <selection activeCell="B7" sqref="B7:B8"/>
    </sheetView>
  </sheetViews>
  <sheetFormatPr defaultColWidth="9.140625" defaultRowHeight="11.25"/>
  <cols>
    <col min="1" max="1" width="7.140625" style="12" customWidth="1"/>
    <col min="2" max="2" width="39.42578125" style="9" customWidth="1"/>
    <col min="3" max="3" width="5.140625" style="9" customWidth="1"/>
    <col min="4" max="4" width="33.85546875" style="52" customWidth="1"/>
    <col min="5" max="5" width="43.5703125" style="52" customWidth="1"/>
    <col min="6" max="6" width="32.7109375" style="9" hidden="1" customWidth="1"/>
    <col min="7" max="7" width="9.140625" style="9" hidden="1" customWidth="1"/>
    <col min="8" max="8" width="58.7109375" style="9" hidden="1" customWidth="1"/>
    <col min="9" max="11" width="9.42578125" style="9" hidden="1" customWidth="1"/>
    <col min="12" max="12" width="53.42578125" style="9" hidden="1" customWidth="1"/>
    <col min="13" max="23" width="9.140625" style="9" customWidth="1"/>
    <col min="24" max="16384" width="9.140625" style="9"/>
  </cols>
  <sheetData>
    <row r="1" spans="1:13" s="48" customFormat="1" ht="17.25" customHeight="1">
      <c r="A1" s="547" t="s">
        <v>0</v>
      </c>
      <c r="B1" s="547"/>
      <c r="C1" s="547"/>
      <c r="D1" s="47"/>
      <c r="E1" s="47"/>
    </row>
    <row r="2" spans="1:13" s="48" customFormat="1" ht="16.5" customHeight="1">
      <c r="A2" s="548" t="s">
        <v>1</v>
      </c>
      <c r="B2" s="548"/>
      <c r="C2" s="548"/>
      <c r="D2" s="185"/>
      <c r="E2" s="185"/>
      <c r="F2" s="186"/>
      <c r="G2" s="186"/>
      <c r="H2" s="186"/>
      <c r="I2" s="186"/>
      <c r="J2" s="186"/>
      <c r="K2" s="186"/>
      <c r="L2" s="186"/>
      <c r="M2" s="186"/>
    </row>
    <row r="3" spans="1:13" s="39" customFormat="1" ht="30" customHeight="1">
      <c r="A3" s="550" t="s">
        <v>50</v>
      </c>
      <c r="B3" s="550"/>
      <c r="C3" s="550"/>
      <c r="D3" s="550"/>
      <c r="E3" s="550"/>
      <c r="F3" s="187"/>
      <c r="G3" s="187"/>
      <c r="H3" s="188"/>
      <c r="I3" s="188"/>
      <c r="J3" s="188"/>
      <c r="K3" s="188"/>
      <c r="L3" s="188"/>
      <c r="M3" s="188"/>
    </row>
    <row r="4" spans="1:13" s="39" customFormat="1" ht="30" customHeight="1">
      <c r="A4" s="551" t="s">
        <v>51</v>
      </c>
      <c r="B4" s="551"/>
      <c r="C4" s="551"/>
      <c r="D4" s="551"/>
      <c r="E4" s="551"/>
      <c r="F4" s="189"/>
      <c r="G4" s="189"/>
      <c r="H4" s="188"/>
      <c r="I4" s="188"/>
      <c r="J4" s="188"/>
      <c r="K4" s="188"/>
      <c r="L4" s="188"/>
      <c r="M4" s="188"/>
    </row>
    <row r="5" spans="1:13" s="39" customFormat="1" ht="21.75" customHeight="1">
      <c r="A5" s="527"/>
      <c r="B5" s="527"/>
      <c r="C5" s="527"/>
      <c r="D5" s="527"/>
      <c r="E5" s="527"/>
      <c r="F5" s="189"/>
      <c r="G5" s="189"/>
      <c r="H5" s="188"/>
      <c r="I5" s="188"/>
      <c r="J5" s="188"/>
      <c r="K5" s="188"/>
      <c r="L5" s="188"/>
      <c r="M5" s="188"/>
    </row>
    <row r="6" spans="1:13" s="49" customFormat="1" ht="22.5" customHeight="1">
      <c r="A6" s="549" t="s">
        <v>9</v>
      </c>
      <c r="B6" s="549"/>
      <c r="C6" s="549"/>
      <c r="D6" s="468"/>
      <c r="E6" s="468"/>
      <c r="F6" s="190"/>
      <c r="G6" s="190"/>
      <c r="H6" s="190"/>
      <c r="I6" s="190"/>
      <c r="J6" s="190"/>
      <c r="K6" s="190"/>
      <c r="L6" s="190"/>
      <c r="M6" s="190"/>
    </row>
    <row r="7" spans="1:13" s="8" customFormat="1" ht="37.5" customHeight="1">
      <c r="A7" s="552" t="s">
        <v>19</v>
      </c>
      <c r="B7" s="546" t="s">
        <v>4</v>
      </c>
      <c r="C7" s="191" t="s">
        <v>5</v>
      </c>
      <c r="D7" s="545" t="s">
        <v>7</v>
      </c>
      <c r="E7" s="192" t="s">
        <v>8</v>
      </c>
      <c r="F7" s="193"/>
      <c r="G7" s="193"/>
      <c r="H7" s="193"/>
      <c r="I7" s="193"/>
      <c r="J7" s="193"/>
      <c r="K7" s="193"/>
      <c r="L7" s="193"/>
      <c r="M7" s="193"/>
    </row>
    <row r="8" spans="1:13" s="8" customFormat="1" ht="30" customHeight="1">
      <c r="A8" s="552"/>
      <c r="B8" s="546"/>
      <c r="C8" s="191"/>
      <c r="D8" s="545"/>
      <c r="E8" s="192"/>
      <c r="F8" s="193"/>
      <c r="G8" s="193"/>
      <c r="H8" s="193"/>
      <c r="I8" s="193"/>
      <c r="J8" s="193"/>
      <c r="K8" s="193"/>
      <c r="L8" s="193"/>
      <c r="M8" s="193"/>
    </row>
    <row r="9" spans="1:13" s="347" customFormat="1" ht="45" customHeight="1">
      <c r="A9" s="345">
        <v>1</v>
      </c>
      <c r="B9" s="383" t="s">
        <v>155</v>
      </c>
      <c r="C9" s="428" t="s">
        <v>33</v>
      </c>
      <c r="D9" s="383" t="s">
        <v>158</v>
      </c>
      <c r="E9" s="383" t="s">
        <v>159</v>
      </c>
      <c r="F9" s="346"/>
      <c r="G9" s="346"/>
      <c r="H9" s="346"/>
      <c r="I9" s="346"/>
      <c r="J9" s="346"/>
      <c r="K9" s="346"/>
      <c r="L9" s="346"/>
      <c r="M9" s="346"/>
    </row>
    <row r="10" spans="1:13" s="347" customFormat="1" ht="45" customHeight="1">
      <c r="A10" s="288">
        <v>2</v>
      </c>
      <c r="B10" s="339" t="s">
        <v>79</v>
      </c>
      <c r="C10" s="335" t="s">
        <v>33</v>
      </c>
      <c r="D10" s="339" t="s">
        <v>80</v>
      </c>
      <c r="E10" s="339" t="s">
        <v>81</v>
      </c>
      <c r="F10" s="346"/>
      <c r="G10" s="346"/>
      <c r="H10" s="346"/>
      <c r="I10" s="346"/>
      <c r="J10" s="346"/>
      <c r="K10" s="346"/>
      <c r="L10" s="346"/>
      <c r="M10" s="346"/>
    </row>
    <row r="11" spans="1:13" s="347" customFormat="1" ht="45" customHeight="1">
      <c r="A11" s="288">
        <v>3</v>
      </c>
      <c r="B11" s="339" t="s">
        <v>114</v>
      </c>
      <c r="C11" s="286" t="s">
        <v>33</v>
      </c>
      <c r="D11" s="339" t="s">
        <v>115</v>
      </c>
      <c r="E11" s="339" t="s">
        <v>116</v>
      </c>
      <c r="F11" s="346"/>
      <c r="G11" s="346"/>
      <c r="H11" s="346"/>
      <c r="I11" s="346"/>
      <c r="J11" s="346"/>
      <c r="K11" s="346"/>
      <c r="L11" s="346"/>
      <c r="M11" s="346"/>
    </row>
    <row r="12" spans="1:13" s="16" customFormat="1" ht="45" customHeight="1">
      <c r="A12" s="288">
        <v>4</v>
      </c>
      <c r="B12" s="443" t="s">
        <v>145</v>
      </c>
      <c r="C12" s="286"/>
      <c r="D12" s="445" t="s">
        <v>146</v>
      </c>
      <c r="E12" s="445" t="s">
        <v>147</v>
      </c>
      <c r="F12" s="194" t="e">
        <f>#REF!&amp;" "&amp;#REF!</f>
        <v>#REF!</v>
      </c>
      <c r="G12" s="194" t="e">
        <f>IF(#REF!="x","Nữ","Nam")</f>
        <v>#REF!</v>
      </c>
      <c r="H12" s="194" t="e">
        <f>#REF!&amp;" "&amp;#REF!&amp;","&amp;"P. "&amp;#REF!&amp;", Q. "&amp;#REF!</f>
        <v>#REF!</v>
      </c>
      <c r="I12" s="195" t="e">
        <f>DAY(#REF!)</f>
        <v>#REF!</v>
      </c>
      <c r="J12" s="195" t="e">
        <f>MONTH(#REF!)</f>
        <v>#REF!</v>
      </c>
      <c r="K12" s="195" t="e">
        <f>YEAR(#REF!)</f>
        <v>#REF!</v>
      </c>
      <c r="L12" s="194" t="e">
        <f>#REF!&amp;" "&amp;#REF!</f>
        <v>#REF!</v>
      </c>
      <c r="M12" s="196"/>
    </row>
    <row r="13" spans="1:13" s="16" customFormat="1" ht="45" customHeight="1">
      <c r="A13" s="288">
        <v>5</v>
      </c>
      <c r="B13" s="443" t="s">
        <v>144</v>
      </c>
      <c r="C13" s="286" t="s">
        <v>33</v>
      </c>
      <c r="D13" s="445" t="s">
        <v>146</v>
      </c>
      <c r="E13" s="445" t="s">
        <v>147</v>
      </c>
      <c r="F13" s="194"/>
      <c r="G13" s="194"/>
      <c r="H13" s="194"/>
      <c r="I13" s="195"/>
      <c r="J13" s="195"/>
      <c r="K13" s="195"/>
      <c r="L13" s="194"/>
      <c r="M13" s="196"/>
    </row>
    <row r="14" spans="1:13" s="16" customFormat="1" ht="45" customHeight="1">
      <c r="A14" s="288">
        <v>6</v>
      </c>
      <c r="B14" s="252" t="s">
        <v>149</v>
      </c>
      <c r="C14" s="286" t="s">
        <v>33</v>
      </c>
      <c r="D14" s="252" t="s">
        <v>152</v>
      </c>
      <c r="E14" s="252" t="s">
        <v>153</v>
      </c>
      <c r="F14" s="194"/>
      <c r="G14" s="194"/>
      <c r="H14" s="194"/>
      <c r="I14" s="195"/>
      <c r="J14" s="195"/>
      <c r="K14" s="195"/>
      <c r="L14" s="194"/>
      <c r="M14" s="196"/>
    </row>
    <row r="15" spans="1:13" s="16" customFormat="1" ht="45" customHeight="1">
      <c r="A15" s="288">
        <v>7</v>
      </c>
      <c r="B15" s="443" t="s">
        <v>141</v>
      </c>
      <c r="C15" s="469"/>
      <c r="D15" s="445" t="s">
        <v>142</v>
      </c>
      <c r="E15" s="445" t="s">
        <v>143</v>
      </c>
      <c r="F15" s="194"/>
      <c r="G15" s="194"/>
      <c r="H15" s="194"/>
      <c r="I15" s="195"/>
      <c r="J15" s="195"/>
      <c r="K15" s="195"/>
      <c r="L15" s="194"/>
      <c r="M15" s="196"/>
    </row>
    <row r="16" spans="1:13" s="16" customFormat="1" ht="45" customHeight="1">
      <c r="A16" s="288">
        <v>8</v>
      </c>
      <c r="B16" s="252" t="s">
        <v>148</v>
      </c>
      <c r="C16" s="469"/>
      <c r="D16" s="252" t="s">
        <v>150</v>
      </c>
      <c r="E16" s="252" t="s">
        <v>151</v>
      </c>
      <c r="F16" s="194"/>
      <c r="G16" s="194"/>
      <c r="H16" s="194"/>
      <c r="I16" s="195"/>
      <c r="J16" s="195"/>
      <c r="K16" s="195"/>
      <c r="L16" s="194"/>
      <c r="M16" s="196"/>
    </row>
    <row r="17" spans="1:13" s="16" customFormat="1" ht="45" customHeight="1">
      <c r="A17" s="288">
        <v>9</v>
      </c>
      <c r="B17" s="339" t="s">
        <v>240</v>
      </c>
      <c r="C17" s="335"/>
      <c r="D17" s="339" t="s">
        <v>241</v>
      </c>
      <c r="E17" s="339" t="s">
        <v>242</v>
      </c>
      <c r="F17" s="194" t="e">
        <f>#REF!&amp;" "&amp;#REF!</f>
        <v>#REF!</v>
      </c>
      <c r="G17" s="194" t="e">
        <f>IF(#REF!="x","Nữ","Nam")</f>
        <v>#REF!</v>
      </c>
      <c r="H17" s="194" t="e">
        <f>#REF!&amp;" "&amp;#REF!&amp;","&amp;"P. "&amp;#REF!&amp;", Q. "&amp;#REF!</f>
        <v>#REF!</v>
      </c>
      <c r="I17" s="195" t="e">
        <f>DAY(#REF!)</f>
        <v>#REF!</v>
      </c>
      <c r="J17" s="195" t="e">
        <f>MONTH(#REF!)</f>
        <v>#REF!</v>
      </c>
      <c r="K17" s="195" t="e">
        <f>YEAR(#REF!)</f>
        <v>#REF!</v>
      </c>
      <c r="L17" s="194" t="e">
        <f>#REF!&amp;" "&amp;#REF!</f>
        <v>#REF!</v>
      </c>
      <c r="M17" s="196"/>
    </row>
    <row r="18" spans="1:13" s="16" customFormat="1" ht="45" customHeight="1">
      <c r="A18" s="288">
        <v>10</v>
      </c>
      <c r="B18" s="252" t="s">
        <v>271</v>
      </c>
      <c r="C18" s="429" t="s">
        <v>33</v>
      </c>
      <c r="D18" s="252" t="s">
        <v>269</v>
      </c>
      <c r="E18" s="252" t="s">
        <v>270</v>
      </c>
      <c r="F18" s="194" t="e">
        <f>B23&amp;" "&amp;#REF!</f>
        <v>#REF!</v>
      </c>
      <c r="G18" s="194" t="str">
        <f>IF(C23="x","Nữ","Nam")</f>
        <v>Nam</v>
      </c>
      <c r="H18" s="194" t="e">
        <f>#REF!&amp;" "&amp;#REF!&amp;","&amp;"P. "&amp;#REF!&amp;", Q. "&amp;#REF!</f>
        <v>#REF!</v>
      </c>
      <c r="I18" s="195" t="e">
        <f>DAY(#REF!)</f>
        <v>#REF!</v>
      </c>
      <c r="J18" s="195" t="e">
        <f>MONTH(#REF!)</f>
        <v>#REF!</v>
      </c>
      <c r="K18" s="195" t="e">
        <f>YEAR(#REF!)</f>
        <v>#REF!</v>
      </c>
      <c r="L18" s="194" t="e">
        <f>#REF!&amp;" "&amp;#REF!</f>
        <v>#REF!</v>
      </c>
      <c r="M18" s="196"/>
    </row>
    <row r="19" spans="1:13" s="16" customFormat="1" ht="45" customHeight="1">
      <c r="A19" s="288">
        <v>11</v>
      </c>
      <c r="B19" s="339" t="s">
        <v>127</v>
      </c>
      <c r="C19" s="286" t="s">
        <v>33</v>
      </c>
      <c r="D19" s="339" t="s">
        <v>130</v>
      </c>
      <c r="E19" s="339" t="s">
        <v>131</v>
      </c>
      <c r="F19" s="194"/>
      <c r="G19" s="194"/>
      <c r="H19" s="194"/>
      <c r="I19" s="195"/>
      <c r="J19" s="195"/>
      <c r="K19" s="195"/>
      <c r="L19" s="194"/>
      <c r="M19" s="196"/>
    </row>
    <row r="20" spans="1:13" s="16" customFormat="1" ht="45" customHeight="1">
      <c r="A20" s="288">
        <v>12</v>
      </c>
      <c r="B20" s="339" t="s">
        <v>132</v>
      </c>
      <c r="C20" s="286" t="s">
        <v>33</v>
      </c>
      <c r="D20" s="445" t="s">
        <v>133</v>
      </c>
      <c r="E20" s="445" t="s">
        <v>134</v>
      </c>
      <c r="F20" s="194"/>
      <c r="G20" s="194"/>
      <c r="H20" s="194"/>
      <c r="I20" s="195"/>
      <c r="J20" s="195"/>
      <c r="K20" s="195"/>
      <c r="L20" s="194"/>
      <c r="M20" s="196"/>
    </row>
    <row r="21" spans="1:13" s="16" customFormat="1" ht="45" customHeight="1">
      <c r="A21" s="288">
        <v>13</v>
      </c>
      <c r="B21" s="339" t="s">
        <v>23</v>
      </c>
      <c r="C21" s="286"/>
      <c r="D21" s="339" t="s">
        <v>128</v>
      </c>
      <c r="E21" s="339" t="s">
        <v>129</v>
      </c>
      <c r="F21" s="194"/>
      <c r="G21" s="194"/>
      <c r="H21" s="194"/>
      <c r="I21" s="195"/>
      <c r="J21" s="195"/>
      <c r="K21" s="195"/>
      <c r="L21" s="194"/>
      <c r="M21" s="196"/>
    </row>
    <row r="22" spans="1:13" s="16" customFormat="1" ht="45" customHeight="1">
      <c r="A22" s="288">
        <v>14</v>
      </c>
      <c r="B22" s="200" t="s">
        <v>117</v>
      </c>
      <c r="C22" s="286"/>
      <c r="D22" s="200" t="s">
        <v>119</v>
      </c>
      <c r="E22" s="200" t="s">
        <v>120</v>
      </c>
      <c r="F22" s="194"/>
      <c r="G22" s="194"/>
      <c r="H22" s="194"/>
      <c r="I22" s="195"/>
      <c r="J22" s="195"/>
      <c r="K22" s="195"/>
      <c r="L22" s="194"/>
      <c r="M22" s="196"/>
    </row>
    <row r="23" spans="1:13" s="16" customFormat="1" ht="45" customHeight="1">
      <c r="A23" s="418">
        <v>15</v>
      </c>
      <c r="B23" s="353" t="s">
        <v>118</v>
      </c>
      <c r="C23" s="229"/>
      <c r="D23" s="353" t="s">
        <v>121</v>
      </c>
      <c r="E23" s="353" t="s">
        <v>122</v>
      </c>
      <c r="F23" s="194" t="e">
        <f>B20&amp;" "&amp;#REF!</f>
        <v>#REF!</v>
      </c>
      <c r="G23" s="194" t="str">
        <f>IF(C20="x","Nữ","Nam")</f>
        <v>Nữ</v>
      </c>
      <c r="H23" s="194" t="e">
        <f>#REF!&amp;" "&amp;#REF!&amp;","&amp;"P. "&amp;#REF!&amp;", Q. "&amp;#REF!</f>
        <v>#REF!</v>
      </c>
      <c r="I23" s="195" t="e">
        <f>DAY(#REF!)</f>
        <v>#REF!</v>
      </c>
      <c r="J23" s="195" t="e">
        <f>MONTH(#REF!)</f>
        <v>#REF!</v>
      </c>
      <c r="K23" s="195" t="e">
        <f>YEAR(#REF!)</f>
        <v>#REF!</v>
      </c>
      <c r="L23" s="194" t="e">
        <f>#REF!&amp;" "&amp;#REF!</f>
        <v>#REF!</v>
      </c>
      <c r="M23" s="196"/>
    </row>
    <row r="24" spans="1:13" s="470" customFormat="1" ht="31.5" customHeight="1">
      <c r="D24" s="544"/>
      <c r="E24" s="544"/>
      <c r="F24" s="458"/>
      <c r="G24" s="458"/>
      <c r="H24" s="458"/>
    </row>
    <row r="25" spans="1:13" s="41" customFormat="1" ht="18.75">
      <c r="A25" s="458"/>
      <c r="B25" s="458"/>
      <c r="C25" s="458"/>
      <c r="D25" s="529"/>
      <c r="E25" s="529"/>
      <c r="F25" s="457"/>
      <c r="G25" s="248"/>
      <c r="H25" s="66"/>
      <c r="I25" s="205"/>
      <c r="J25" s="205"/>
      <c r="K25" s="205"/>
      <c r="L25" s="205"/>
      <c r="M25" s="205"/>
    </row>
    <row r="26" spans="1:13" s="41" customFormat="1" ht="18.75">
      <c r="A26" s="470"/>
      <c r="B26" s="470"/>
      <c r="C26" s="470"/>
      <c r="D26" s="248"/>
      <c r="E26" s="265"/>
      <c r="F26" s="248"/>
      <c r="G26" s="248"/>
      <c r="H26" s="66"/>
      <c r="I26" s="205"/>
      <c r="J26" s="205"/>
      <c r="K26" s="205"/>
      <c r="L26" s="205"/>
      <c r="M26" s="205"/>
    </row>
    <row r="27" spans="1:13" s="41" customFormat="1" ht="18.75">
      <c r="A27" s="470"/>
      <c r="B27" s="473"/>
      <c r="C27" s="470"/>
      <c r="D27" s="281"/>
      <c r="E27" s="283"/>
      <c r="F27" s="282"/>
      <c r="G27" s="282"/>
      <c r="H27" s="66"/>
      <c r="I27" s="205"/>
      <c r="J27" s="205"/>
      <c r="K27" s="205"/>
      <c r="L27" s="205"/>
      <c r="M27" s="205"/>
    </row>
    <row r="28" spans="1:13" s="41" customFormat="1" ht="18.75">
      <c r="A28" s="470"/>
      <c r="B28" s="473"/>
      <c r="C28" s="470"/>
      <c r="D28" s="281"/>
      <c r="E28" s="283"/>
      <c r="F28" s="282"/>
      <c r="G28" s="457"/>
      <c r="H28" s="4"/>
      <c r="I28" s="211"/>
      <c r="J28" s="212"/>
      <c r="K28" s="205"/>
      <c r="L28" s="205"/>
      <c r="M28" s="205"/>
    </row>
    <row r="29" spans="1:13" s="41" customFormat="1" ht="28.5" customHeight="1">
      <c r="A29" s="470"/>
      <c r="B29" s="473"/>
      <c r="C29" s="470"/>
      <c r="D29" s="531"/>
      <c r="E29" s="531"/>
      <c r="F29" s="279"/>
      <c r="G29" s="279"/>
      <c r="H29" s="4"/>
      <c r="I29" s="211"/>
      <c r="J29" s="214"/>
      <c r="K29" s="205"/>
      <c r="L29" s="205"/>
      <c r="M29" s="205"/>
    </row>
    <row r="30" spans="1:13" s="41" customFormat="1" ht="18.75">
      <c r="A30" s="543"/>
      <c r="B30" s="543"/>
      <c r="C30" s="543"/>
      <c r="D30" s="472"/>
      <c r="E30" s="474"/>
      <c r="F30" s="210"/>
      <c r="G30" s="210"/>
      <c r="H30" s="211"/>
      <c r="I30" s="211"/>
      <c r="J30" s="212"/>
      <c r="K30" s="205"/>
      <c r="L30" s="205"/>
      <c r="M30" s="205"/>
    </row>
    <row r="31" spans="1:13" s="12" customFormat="1" ht="12">
      <c r="A31" s="215"/>
      <c r="B31" s="215"/>
      <c r="C31" s="216"/>
      <c r="D31" s="217"/>
      <c r="E31" s="217"/>
      <c r="F31" s="218"/>
      <c r="G31" s="218"/>
      <c r="H31" s="218"/>
      <c r="I31" s="218"/>
      <c r="J31" s="218"/>
      <c r="K31" s="218"/>
      <c r="L31" s="218"/>
      <c r="M31" s="218"/>
    </row>
    <row r="32" spans="1:13" s="12" customFormat="1" ht="12">
      <c r="A32" s="218"/>
      <c r="B32" s="218"/>
      <c r="C32" s="218"/>
      <c r="D32" s="219"/>
      <c r="E32" s="219"/>
      <c r="F32" s="218"/>
      <c r="G32" s="218"/>
      <c r="H32" s="218"/>
      <c r="I32" s="218"/>
      <c r="J32" s="218"/>
      <c r="K32" s="218"/>
      <c r="L32" s="218"/>
      <c r="M32" s="218"/>
    </row>
    <row r="33" spans="1:13" s="12" customFormat="1" ht="12">
      <c r="A33" s="218"/>
      <c r="B33" s="218"/>
      <c r="C33" s="218"/>
      <c r="D33" s="219"/>
      <c r="E33" s="219"/>
      <c r="F33" s="218"/>
      <c r="G33" s="218"/>
      <c r="H33" s="218"/>
      <c r="I33" s="218"/>
      <c r="J33" s="218"/>
      <c r="K33" s="218"/>
      <c r="L33" s="218"/>
      <c r="M33" s="218"/>
    </row>
    <row r="34" spans="1:13" s="12" customFormat="1" ht="12">
      <c r="A34" s="218"/>
      <c r="B34" s="218"/>
      <c r="C34" s="218"/>
      <c r="D34" s="219"/>
      <c r="E34" s="219"/>
      <c r="F34" s="218"/>
      <c r="G34" s="218"/>
      <c r="H34" s="218"/>
      <c r="I34" s="218"/>
      <c r="J34" s="218"/>
      <c r="K34" s="218"/>
      <c r="L34" s="218"/>
      <c r="M34" s="218"/>
    </row>
    <row r="35" spans="1:13" s="12" customFormat="1">
      <c r="D35" s="51"/>
      <c r="E35" s="51"/>
    </row>
    <row r="36" spans="1:13" s="12" customFormat="1">
      <c r="D36" s="51"/>
      <c r="E36" s="51"/>
    </row>
    <row r="37" spans="1:13" s="12" customFormat="1">
      <c r="D37" s="51"/>
      <c r="E37" s="51"/>
    </row>
    <row r="38" spans="1:13" s="12" customFormat="1">
      <c r="D38" s="51"/>
      <c r="E38" s="51"/>
    </row>
    <row r="39" spans="1:13" s="12" customFormat="1">
      <c r="D39" s="51"/>
      <c r="E39" s="51"/>
    </row>
    <row r="40" spans="1:13" s="12" customFormat="1">
      <c r="D40" s="51"/>
      <c r="E40" s="51"/>
    </row>
    <row r="41" spans="1:13" s="12" customFormat="1">
      <c r="D41" s="51"/>
      <c r="E41" s="51"/>
    </row>
    <row r="42" spans="1:13" s="12" customFormat="1">
      <c r="D42" s="51"/>
      <c r="E42" s="51"/>
    </row>
    <row r="43" spans="1:13" s="12" customFormat="1">
      <c r="D43" s="51"/>
      <c r="E43" s="51"/>
    </row>
    <row r="44" spans="1:13" s="12" customFormat="1">
      <c r="D44" s="51"/>
      <c r="E44" s="51"/>
    </row>
  </sheetData>
  <sortState xmlns:xlrd2="http://schemas.microsoft.com/office/spreadsheetml/2017/richdata2" ref="A8:L28">
    <sortCondition ref="B10:B21"/>
  </sortState>
  <mergeCells count="12">
    <mergeCell ref="A1:C1"/>
    <mergeCell ref="A2:C2"/>
    <mergeCell ref="A6:C6"/>
    <mergeCell ref="A3:E3"/>
    <mergeCell ref="A4:E4"/>
    <mergeCell ref="A30:C30"/>
    <mergeCell ref="D25:E25"/>
    <mergeCell ref="D24:E24"/>
    <mergeCell ref="D29:E29"/>
    <mergeCell ref="D7:D8"/>
    <mergeCell ref="B7:B8"/>
    <mergeCell ref="A7:A8"/>
  </mergeCells>
  <phoneticPr fontId="23" type="noConversion"/>
  <printOptions horizontalCentered="1"/>
  <pageMargins left="0" right="0" top="0.12" bottom="0.12" header="0" footer="0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G81"/>
  <sheetViews>
    <sheetView view="pageBreakPreview" zoomScale="73" zoomScaleNormal="68" zoomScaleSheetLayoutView="73" workbookViewId="0">
      <selection activeCell="F15" sqref="F15"/>
    </sheetView>
  </sheetViews>
  <sheetFormatPr defaultColWidth="9.140625" defaultRowHeight="11.25"/>
  <cols>
    <col min="1" max="1" width="7.85546875" style="30" customWidth="1"/>
    <col min="2" max="2" width="38.85546875" style="30" customWidth="1"/>
    <col min="3" max="3" width="7.7109375" style="30" customWidth="1"/>
    <col min="4" max="4" width="14.28515625" style="149" customWidth="1"/>
    <col min="5" max="5" width="34.7109375" style="30" customWidth="1"/>
    <col min="6" max="6" width="38.5703125" style="30" customWidth="1"/>
    <col min="7" max="16384" width="9.140625" style="30"/>
  </cols>
  <sheetData>
    <row r="1" spans="1:6" s="33" customFormat="1" ht="18" customHeight="1">
      <c r="A1" s="557" t="s">
        <v>0</v>
      </c>
      <c r="B1" s="557"/>
      <c r="C1" s="557"/>
      <c r="D1" s="220"/>
      <c r="E1" s="167"/>
      <c r="F1" s="167"/>
    </row>
    <row r="2" spans="1:6" s="33" customFormat="1" ht="15.75" customHeight="1">
      <c r="A2" s="558" t="s">
        <v>1</v>
      </c>
      <c r="B2" s="558"/>
      <c r="C2" s="558"/>
      <c r="D2" s="172"/>
      <c r="E2" s="167"/>
      <c r="F2" s="167"/>
    </row>
    <row r="3" spans="1:6" s="33" customFormat="1" ht="15.75" customHeight="1">
      <c r="A3" s="213"/>
      <c r="B3" s="213"/>
      <c r="C3" s="213"/>
      <c r="D3" s="172"/>
      <c r="E3" s="167"/>
      <c r="F3" s="167"/>
    </row>
    <row r="4" spans="1:6" s="14" customFormat="1" ht="30" customHeight="1">
      <c r="A4" s="564" t="s">
        <v>52</v>
      </c>
      <c r="B4" s="564"/>
      <c r="C4" s="564"/>
      <c r="D4" s="564"/>
      <c r="E4" s="564"/>
      <c r="F4" s="564"/>
    </row>
    <row r="5" spans="1:6" s="14" customFormat="1" ht="36.75" customHeight="1">
      <c r="A5" s="564" t="s">
        <v>1049</v>
      </c>
      <c r="B5" s="564"/>
      <c r="C5" s="564"/>
      <c r="D5" s="564"/>
      <c r="E5" s="564"/>
      <c r="F5" s="564"/>
    </row>
    <row r="6" spans="1:6" s="14" customFormat="1" ht="27.75" customHeight="1">
      <c r="A6" s="440"/>
      <c r="B6" s="440"/>
      <c r="C6" s="440"/>
      <c r="D6" s="440"/>
      <c r="E6" s="440"/>
      <c r="F6" s="440"/>
    </row>
    <row r="7" spans="1:6" ht="28.5" customHeight="1">
      <c r="A7" s="542" t="s">
        <v>10</v>
      </c>
      <c r="B7" s="542"/>
      <c r="C7" s="542"/>
      <c r="D7" s="542"/>
      <c r="E7" s="389"/>
      <c r="F7" s="389"/>
    </row>
    <row r="8" spans="1:6" s="119" customFormat="1" ht="39" customHeight="1">
      <c r="A8" s="559" t="s">
        <v>3</v>
      </c>
      <c r="B8" s="555" t="s">
        <v>4</v>
      </c>
      <c r="C8" s="561" t="s">
        <v>5</v>
      </c>
      <c r="D8" s="562" t="s">
        <v>6</v>
      </c>
      <c r="E8" s="553" t="s">
        <v>7</v>
      </c>
      <c r="F8" s="553" t="s">
        <v>8</v>
      </c>
    </row>
    <row r="9" spans="1:6" s="119" customFormat="1" ht="39" customHeight="1">
      <c r="A9" s="560"/>
      <c r="B9" s="556"/>
      <c r="C9" s="555"/>
      <c r="D9" s="563"/>
      <c r="E9" s="554"/>
      <c r="F9" s="554"/>
    </row>
    <row r="10" spans="1:6" s="119" customFormat="1" ht="39" customHeight="1">
      <c r="A10" s="349">
        <v>1</v>
      </c>
      <c r="B10" s="334" t="s">
        <v>175</v>
      </c>
      <c r="C10" s="382"/>
      <c r="D10" s="419">
        <v>44631</v>
      </c>
      <c r="E10" s="417" t="s">
        <v>176</v>
      </c>
      <c r="F10" s="417" t="s">
        <v>177</v>
      </c>
    </row>
    <row r="11" spans="1:6" s="119" customFormat="1" ht="39" customHeight="1">
      <c r="A11" s="274">
        <v>2</v>
      </c>
      <c r="B11" s="297" t="s">
        <v>202</v>
      </c>
      <c r="C11" s="272" t="s">
        <v>33</v>
      </c>
      <c r="D11" s="273">
        <v>44566</v>
      </c>
      <c r="E11" s="297" t="s">
        <v>204</v>
      </c>
      <c r="F11" s="297" t="s">
        <v>205</v>
      </c>
    </row>
    <row r="12" spans="1:6" s="119" customFormat="1" ht="39" customHeight="1">
      <c r="A12" s="274">
        <v>3</v>
      </c>
      <c r="B12" s="175" t="s">
        <v>166</v>
      </c>
      <c r="C12" s="276" t="s">
        <v>33</v>
      </c>
      <c r="D12" s="273">
        <v>44609</v>
      </c>
      <c r="E12" s="175" t="s">
        <v>167</v>
      </c>
      <c r="F12" s="175" t="s">
        <v>168</v>
      </c>
    </row>
    <row r="13" spans="1:6" s="119" customFormat="1" ht="39" customHeight="1">
      <c r="A13" s="274">
        <v>4</v>
      </c>
      <c r="B13" s="307" t="s">
        <v>172</v>
      </c>
      <c r="C13" s="272"/>
      <c r="D13" s="377">
        <v>44772</v>
      </c>
      <c r="E13" s="308" t="s">
        <v>173</v>
      </c>
      <c r="F13" s="308" t="s">
        <v>174</v>
      </c>
    </row>
    <row r="14" spans="1:6" s="119" customFormat="1" ht="39" customHeight="1">
      <c r="A14" s="274">
        <v>5</v>
      </c>
      <c r="B14" s="336" t="s">
        <v>124</v>
      </c>
      <c r="C14" s="272" t="s">
        <v>33</v>
      </c>
      <c r="D14" s="390">
        <v>44852</v>
      </c>
      <c r="E14" s="336" t="s">
        <v>125</v>
      </c>
      <c r="F14" s="336" t="s">
        <v>126</v>
      </c>
    </row>
    <row r="15" spans="1:6" s="119" customFormat="1" ht="39" customHeight="1">
      <c r="A15" s="274">
        <v>6</v>
      </c>
      <c r="B15" s="175" t="s">
        <v>169</v>
      </c>
      <c r="C15" s="338"/>
      <c r="D15" s="273">
        <v>44573</v>
      </c>
      <c r="E15" s="175" t="s">
        <v>170</v>
      </c>
      <c r="F15" s="175" t="s">
        <v>171</v>
      </c>
    </row>
    <row r="16" spans="1:6" s="119" customFormat="1" ht="39" customHeight="1">
      <c r="A16" s="274">
        <v>7</v>
      </c>
      <c r="B16" s="336" t="s">
        <v>161</v>
      </c>
      <c r="C16" s="338"/>
      <c r="D16" s="390">
        <v>44739</v>
      </c>
      <c r="E16" s="375" t="s">
        <v>39</v>
      </c>
      <c r="F16" s="375" t="s">
        <v>40</v>
      </c>
    </row>
    <row r="17" spans="1:7" s="119" customFormat="1" ht="39" customHeight="1">
      <c r="A17" s="274">
        <v>8</v>
      </c>
      <c r="B17" s="341" t="s">
        <v>214</v>
      </c>
      <c r="C17" s="276"/>
      <c r="D17" s="348">
        <v>44797</v>
      </c>
      <c r="E17" s="376" t="s">
        <v>215</v>
      </c>
      <c r="F17" s="376" t="s">
        <v>216</v>
      </c>
    </row>
    <row r="18" spans="1:7" s="119" customFormat="1" ht="39" customHeight="1">
      <c r="A18" s="274">
        <v>9</v>
      </c>
      <c r="B18" s="341" t="s">
        <v>137</v>
      </c>
      <c r="C18" s="272"/>
      <c r="D18" s="348" t="s">
        <v>138</v>
      </c>
      <c r="E18" s="173" t="s">
        <v>139</v>
      </c>
      <c r="F18" s="173" t="s">
        <v>140</v>
      </c>
    </row>
    <row r="19" spans="1:7" s="119" customFormat="1" ht="39" customHeight="1">
      <c r="A19" s="274">
        <v>10</v>
      </c>
      <c r="B19" s="297" t="s">
        <v>220</v>
      </c>
      <c r="C19" s="276"/>
      <c r="D19" s="273">
        <v>44785</v>
      </c>
      <c r="E19" s="297" t="s">
        <v>222</v>
      </c>
      <c r="F19" s="297" t="s">
        <v>223</v>
      </c>
    </row>
    <row r="20" spans="1:7" s="119" customFormat="1" ht="39" customHeight="1">
      <c r="A20" s="274">
        <v>11</v>
      </c>
      <c r="B20" s="336" t="s">
        <v>183</v>
      </c>
      <c r="C20" s="378"/>
      <c r="D20" s="337" t="s">
        <v>184</v>
      </c>
      <c r="E20" s="376" t="s">
        <v>185</v>
      </c>
      <c r="F20" s="376" t="s">
        <v>186</v>
      </c>
    </row>
    <row r="21" spans="1:7" s="119" customFormat="1" ht="39" customHeight="1">
      <c r="A21" s="274">
        <v>12</v>
      </c>
      <c r="B21" s="336" t="s">
        <v>187</v>
      </c>
      <c r="C21" s="276"/>
      <c r="D21" s="374">
        <v>44823</v>
      </c>
      <c r="E21" s="375" t="s">
        <v>189</v>
      </c>
      <c r="F21" s="375" t="s">
        <v>190</v>
      </c>
    </row>
    <row r="22" spans="1:7" s="119" customFormat="1" ht="39" customHeight="1">
      <c r="A22" s="274">
        <v>13</v>
      </c>
      <c r="B22" s="297" t="s">
        <v>226</v>
      </c>
      <c r="C22" s="286"/>
      <c r="D22" s="273">
        <v>44775</v>
      </c>
      <c r="E22" s="297" t="s">
        <v>228</v>
      </c>
      <c r="F22" s="297" t="s">
        <v>229</v>
      </c>
    </row>
    <row r="23" spans="1:7" s="119" customFormat="1" ht="41.25" customHeight="1">
      <c r="A23" s="274">
        <v>14</v>
      </c>
      <c r="B23" s="175" t="s">
        <v>135</v>
      </c>
      <c r="C23" s="276" t="s">
        <v>33</v>
      </c>
      <c r="D23" s="273">
        <v>44702</v>
      </c>
      <c r="E23" s="175" t="s">
        <v>26</v>
      </c>
      <c r="F23" s="175" t="s">
        <v>30</v>
      </c>
    </row>
    <row r="24" spans="1:7" s="370" customFormat="1" ht="41.25" customHeight="1">
      <c r="A24" s="274">
        <v>15</v>
      </c>
      <c r="B24" s="175" t="s">
        <v>181</v>
      </c>
      <c r="C24" s="272" t="s">
        <v>33</v>
      </c>
      <c r="D24" s="174">
        <v>44865</v>
      </c>
      <c r="E24" s="297" t="s">
        <v>239</v>
      </c>
      <c r="F24" s="175" t="s">
        <v>182</v>
      </c>
    </row>
    <row r="25" spans="1:7" s="356" customFormat="1" ht="44.25" customHeight="1">
      <c r="A25" s="274">
        <v>16</v>
      </c>
      <c r="B25" s="336" t="s">
        <v>136</v>
      </c>
      <c r="C25" s="338"/>
      <c r="D25" s="390">
        <v>44764</v>
      </c>
      <c r="E25" s="336" t="s">
        <v>41</v>
      </c>
      <c r="F25" s="336" t="s">
        <v>42</v>
      </c>
    </row>
    <row r="26" spans="1:7" s="356" customFormat="1" ht="44.25" customHeight="1">
      <c r="A26" s="274">
        <v>17</v>
      </c>
      <c r="B26" s="198" t="s">
        <v>123</v>
      </c>
      <c r="C26" s="276"/>
      <c r="D26" s="273" t="s">
        <v>24</v>
      </c>
      <c r="E26" s="297" t="s">
        <v>28</v>
      </c>
      <c r="F26" s="297" t="s">
        <v>32</v>
      </c>
      <c r="G26" s="121"/>
    </row>
    <row r="27" spans="1:7" s="357" customFormat="1" ht="41.25" customHeight="1">
      <c r="A27" s="274">
        <v>18</v>
      </c>
      <c r="B27" s="336" t="s">
        <v>112</v>
      </c>
      <c r="C27" s="338" t="s">
        <v>33</v>
      </c>
      <c r="D27" s="390">
        <v>44859</v>
      </c>
      <c r="E27" s="336" t="s">
        <v>43</v>
      </c>
      <c r="F27" s="336" t="s">
        <v>44</v>
      </c>
    </row>
    <row r="28" spans="1:7" s="357" customFormat="1" ht="41.25" customHeight="1">
      <c r="A28" s="274">
        <v>19</v>
      </c>
      <c r="B28" s="175" t="s">
        <v>178</v>
      </c>
      <c r="C28" s="272"/>
      <c r="D28" s="377">
        <v>44637</v>
      </c>
      <c r="E28" s="228" t="s">
        <v>179</v>
      </c>
      <c r="F28" s="228" t="s">
        <v>180</v>
      </c>
    </row>
    <row r="29" spans="1:7" s="357" customFormat="1" ht="41.25" customHeight="1">
      <c r="A29" s="379">
        <v>20</v>
      </c>
      <c r="B29" s="511" t="s">
        <v>188</v>
      </c>
      <c r="C29" s="512" t="s">
        <v>33</v>
      </c>
      <c r="D29" s="513">
        <v>44775</v>
      </c>
      <c r="E29" s="514" t="s">
        <v>191</v>
      </c>
      <c r="F29" s="514" t="s">
        <v>192</v>
      </c>
    </row>
    <row r="30" spans="1:7" s="3" customFormat="1" ht="35.25" customHeight="1">
      <c r="A30" s="163"/>
      <c r="B30" s="183"/>
      <c r="C30" s="183"/>
      <c r="D30" s="544"/>
      <c r="E30" s="544"/>
      <c r="F30" s="544"/>
    </row>
    <row r="31" spans="1:7" s="3" customFormat="1" ht="18.75">
      <c r="A31" s="163"/>
      <c r="B31" s="183"/>
      <c r="C31" s="183"/>
      <c r="D31" s="529"/>
      <c r="E31" s="529"/>
      <c r="F31" s="168"/>
    </row>
    <row r="32" spans="1:7" s="3" customFormat="1" ht="18.75">
      <c r="A32" s="163"/>
      <c r="B32" s="204"/>
      <c r="C32" s="183"/>
      <c r="D32" s="248"/>
      <c r="E32" s="265"/>
      <c r="F32" s="168"/>
    </row>
    <row r="33" spans="1:6" s="3" customFormat="1" ht="24.75" customHeight="1">
      <c r="A33" s="163"/>
      <c r="B33" s="163"/>
      <c r="C33" s="163"/>
      <c r="D33" s="281"/>
      <c r="E33" s="283"/>
      <c r="F33" s="163"/>
    </row>
    <row r="34" spans="1:6" s="3" customFormat="1" ht="18.75">
      <c r="A34" s="163"/>
      <c r="B34" s="163"/>
      <c r="C34" s="163"/>
      <c r="D34" s="281"/>
      <c r="E34" s="283"/>
      <c r="F34" s="168"/>
    </row>
    <row r="35" spans="1:6" s="3" customFormat="1" ht="27.75" customHeight="1">
      <c r="A35" s="163"/>
      <c r="B35" s="163"/>
      <c r="C35" s="163"/>
      <c r="D35" s="531"/>
      <c r="E35" s="531"/>
      <c r="F35" s="531"/>
    </row>
    <row r="36" spans="1:6" s="3" customFormat="1" ht="16.5">
      <c r="A36" s="530"/>
      <c r="B36" s="530"/>
      <c r="C36" s="530"/>
      <c r="D36" s="148"/>
      <c r="E36" s="61"/>
      <c r="F36" s="34"/>
    </row>
    <row r="37" spans="1:6">
      <c r="A37" s="27"/>
      <c r="B37" s="27"/>
      <c r="C37" s="27"/>
      <c r="D37" s="146"/>
      <c r="E37" s="27"/>
      <c r="F37" s="27"/>
    </row>
    <row r="38" spans="1:6">
      <c r="A38" s="27"/>
      <c r="B38" s="27"/>
      <c r="C38" s="27"/>
      <c r="D38" s="146"/>
      <c r="E38" s="27"/>
      <c r="F38" s="27"/>
    </row>
    <row r="39" spans="1:6">
      <c r="A39" s="27"/>
      <c r="B39" s="27"/>
      <c r="C39" s="27"/>
      <c r="D39" s="146"/>
      <c r="E39" s="27"/>
      <c r="F39" s="27"/>
    </row>
    <row r="40" spans="1:6">
      <c r="A40" s="27"/>
      <c r="B40" s="27"/>
      <c r="C40" s="27"/>
      <c r="D40" s="146"/>
      <c r="E40" s="27"/>
      <c r="F40" s="27"/>
    </row>
    <row r="41" spans="1:6">
      <c r="A41" s="27"/>
      <c r="B41" s="27"/>
      <c r="C41" s="27"/>
      <c r="D41" s="146"/>
      <c r="E41" s="27"/>
      <c r="F41" s="27"/>
    </row>
    <row r="42" spans="1:6">
      <c r="A42" s="27"/>
      <c r="B42" s="27"/>
      <c r="C42" s="27"/>
      <c r="D42" s="146"/>
      <c r="E42" s="27"/>
      <c r="F42" s="27"/>
    </row>
    <row r="43" spans="1:6">
      <c r="A43" s="27"/>
      <c r="B43" s="27"/>
      <c r="C43" s="27"/>
      <c r="D43" s="146"/>
      <c r="E43" s="27"/>
      <c r="F43" s="27"/>
    </row>
    <row r="44" spans="1:6">
      <c r="A44" s="27"/>
      <c r="B44" s="27"/>
      <c r="C44" s="27"/>
      <c r="D44" s="146"/>
      <c r="E44" s="27"/>
      <c r="F44" s="27"/>
    </row>
    <row r="77" spans="5:6" ht="19.5">
      <c r="E77" s="142"/>
      <c r="F77" s="142"/>
    </row>
    <row r="78" spans="5:6" ht="19.5">
      <c r="E78" s="142"/>
      <c r="F78" s="142"/>
    </row>
    <row r="79" spans="5:6" ht="19.5">
      <c r="E79" s="142"/>
      <c r="F79" s="142"/>
    </row>
    <row r="80" spans="5:6" ht="19.5">
      <c r="E80" s="142"/>
      <c r="F80" s="142"/>
    </row>
    <row r="81" spans="5:6" ht="19.5">
      <c r="E81" s="142"/>
      <c r="F81" s="142"/>
    </row>
  </sheetData>
  <autoFilter ref="A8:F9" xr:uid="{00000000-0009-0000-0000-000003000000}"/>
  <sortState xmlns:xlrd2="http://schemas.microsoft.com/office/spreadsheetml/2017/richdata2" ref="B10:F29">
    <sortCondition ref="B10:B29"/>
  </sortState>
  <mergeCells count="15">
    <mergeCell ref="A1:C1"/>
    <mergeCell ref="A2:C2"/>
    <mergeCell ref="A7:D7"/>
    <mergeCell ref="A8:A9"/>
    <mergeCell ref="C8:C9"/>
    <mergeCell ref="D8:D9"/>
    <mergeCell ref="A4:F4"/>
    <mergeCell ref="A5:F5"/>
    <mergeCell ref="A36:C36"/>
    <mergeCell ref="E8:E9"/>
    <mergeCell ref="F8:F9"/>
    <mergeCell ref="B8:B9"/>
    <mergeCell ref="D31:E31"/>
    <mergeCell ref="D30:F30"/>
    <mergeCell ref="D35:F35"/>
  </mergeCells>
  <printOptions horizontalCentered="1"/>
  <pageMargins left="0.23622047244094491" right="0.15748031496062992" top="0.19685039370078741" bottom="0.12" header="0.19685039370078741" footer="0.14000000000000001"/>
  <pageSetup paperSize="9" scale="70" orientation="portrait" r:id="rId1"/>
  <rowBreaks count="1" manualBreakCount="1">
    <brk id="3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-0.249977111117893"/>
  </sheetPr>
  <dimension ref="A1:G46"/>
  <sheetViews>
    <sheetView view="pageBreakPreview" zoomScale="63" zoomScaleNormal="69" zoomScaleSheetLayoutView="63" workbookViewId="0">
      <selection activeCell="A5" sqref="A5:F5"/>
    </sheetView>
  </sheetViews>
  <sheetFormatPr defaultColWidth="9.140625" defaultRowHeight="12"/>
  <cols>
    <col min="1" max="1" width="8.28515625" style="109" customWidth="1"/>
    <col min="2" max="2" width="33.7109375" style="109" customWidth="1"/>
    <col min="3" max="3" width="6.7109375" style="109" customWidth="1"/>
    <col min="4" max="4" width="17.28515625" style="153" bestFit="1" customWidth="1"/>
    <col min="5" max="5" width="38.42578125" style="109" customWidth="1"/>
    <col min="6" max="6" width="42.28515625" style="109" customWidth="1"/>
    <col min="7" max="16384" width="9.140625" style="109"/>
  </cols>
  <sheetData>
    <row r="1" spans="1:6" s="100" customFormat="1" ht="17.25" customHeight="1">
      <c r="A1" s="565" t="s">
        <v>0</v>
      </c>
      <c r="B1" s="565"/>
      <c r="C1" s="565"/>
      <c r="D1" s="164"/>
      <c r="E1" s="166"/>
      <c r="F1" s="166"/>
    </row>
    <row r="2" spans="1:6" s="100" customFormat="1" ht="18" customHeight="1">
      <c r="A2" s="566" t="s">
        <v>1</v>
      </c>
      <c r="B2" s="566"/>
      <c r="C2" s="566"/>
      <c r="D2" s="169"/>
      <c r="E2" s="166"/>
      <c r="F2" s="166"/>
    </row>
    <row r="3" spans="1:6" s="100" customFormat="1" ht="18" customHeight="1">
      <c r="A3" s="171"/>
      <c r="B3" s="171"/>
      <c r="C3" s="171"/>
      <c r="D3" s="169"/>
      <c r="E3" s="166"/>
      <c r="F3" s="166"/>
    </row>
    <row r="4" spans="1:6" s="87" customFormat="1" ht="30" customHeight="1">
      <c r="A4" s="572" t="s">
        <v>276</v>
      </c>
      <c r="B4" s="572"/>
      <c r="C4" s="572"/>
      <c r="D4" s="572"/>
      <c r="E4" s="572"/>
      <c r="F4" s="572"/>
    </row>
    <row r="5" spans="1:6" s="87" customFormat="1" ht="30" customHeight="1">
      <c r="A5" s="541" t="s">
        <v>1048</v>
      </c>
      <c r="B5" s="541"/>
      <c r="C5" s="541"/>
      <c r="D5" s="541"/>
      <c r="E5" s="541"/>
      <c r="F5" s="541"/>
    </row>
    <row r="6" spans="1:6" s="87" customFormat="1" ht="19.5" customHeight="1">
      <c r="A6" s="398"/>
      <c r="B6" s="398"/>
      <c r="C6" s="398"/>
      <c r="D6" s="398"/>
      <c r="E6" s="398"/>
      <c r="F6" s="398"/>
    </row>
    <row r="7" spans="1:6" ht="19.5" customHeight="1">
      <c r="A7" s="567" t="s">
        <v>775</v>
      </c>
      <c r="B7" s="567"/>
      <c r="C7" s="567"/>
      <c r="D7" s="567"/>
      <c r="E7" s="196"/>
      <c r="F7" s="196"/>
    </row>
    <row r="8" spans="1:6" s="82" customFormat="1" ht="40.5" customHeight="1">
      <c r="A8" s="568" t="s">
        <v>3</v>
      </c>
      <c r="B8" s="568" t="s">
        <v>4</v>
      </c>
      <c r="C8" s="568" t="s">
        <v>5</v>
      </c>
      <c r="D8" s="570" t="s">
        <v>6</v>
      </c>
      <c r="E8" s="573" t="s">
        <v>7</v>
      </c>
      <c r="F8" s="573" t="s">
        <v>8</v>
      </c>
    </row>
    <row r="9" spans="1:6" s="82" customFormat="1" ht="40.5" customHeight="1">
      <c r="A9" s="569"/>
      <c r="B9" s="569"/>
      <c r="C9" s="569"/>
      <c r="D9" s="571"/>
      <c r="E9" s="574"/>
      <c r="F9" s="574"/>
    </row>
    <row r="10" spans="1:6" s="78" customFormat="1" ht="45" customHeight="1">
      <c r="A10" s="225">
        <v>1</v>
      </c>
      <c r="B10" s="200" t="s">
        <v>286</v>
      </c>
      <c r="C10" s="277"/>
      <c r="D10" s="352">
        <v>44484</v>
      </c>
      <c r="E10" s="200" t="s">
        <v>287</v>
      </c>
      <c r="F10" s="200" t="s">
        <v>288</v>
      </c>
    </row>
    <row r="11" spans="1:6" s="78" customFormat="1" ht="45" customHeight="1">
      <c r="A11" s="225">
        <v>2</v>
      </c>
      <c r="B11" s="200" t="s">
        <v>491</v>
      </c>
      <c r="C11" s="351" t="s">
        <v>33</v>
      </c>
      <c r="D11" s="352">
        <v>44524</v>
      </c>
      <c r="E11" s="200" t="s">
        <v>492</v>
      </c>
      <c r="F11" s="199" t="s">
        <v>493</v>
      </c>
    </row>
    <row r="12" spans="1:6" s="78" customFormat="1" ht="45" customHeight="1">
      <c r="A12" s="225">
        <v>3</v>
      </c>
      <c r="B12" s="200" t="s">
        <v>427</v>
      </c>
      <c r="C12" s="286"/>
      <c r="D12" s="352">
        <v>44226</v>
      </c>
      <c r="E12" s="200" t="s">
        <v>428</v>
      </c>
      <c r="F12" s="200" t="s">
        <v>429</v>
      </c>
    </row>
    <row r="13" spans="1:6" s="78" customFormat="1" ht="45" customHeight="1">
      <c r="A13" s="225">
        <v>4</v>
      </c>
      <c r="B13" s="200" t="s">
        <v>430</v>
      </c>
      <c r="C13" s="286" t="s">
        <v>33</v>
      </c>
      <c r="D13" s="352">
        <v>44465</v>
      </c>
      <c r="E13" s="200" t="s">
        <v>431</v>
      </c>
      <c r="F13" s="200" t="s">
        <v>432</v>
      </c>
    </row>
    <row r="14" spans="1:6" s="78" customFormat="1" ht="45" customHeight="1">
      <c r="A14" s="225">
        <v>5</v>
      </c>
      <c r="B14" s="443" t="s">
        <v>450</v>
      </c>
      <c r="C14" s="286"/>
      <c r="D14" s="444">
        <v>44535</v>
      </c>
      <c r="E14" s="445" t="s">
        <v>452</v>
      </c>
      <c r="F14" s="445" t="s">
        <v>453</v>
      </c>
    </row>
    <row r="15" spans="1:6" s="78" customFormat="1" ht="45" customHeight="1">
      <c r="A15" s="225">
        <v>6</v>
      </c>
      <c r="B15" s="200" t="s">
        <v>308</v>
      </c>
      <c r="C15" s="277"/>
      <c r="D15" s="352" t="s">
        <v>309</v>
      </c>
      <c r="E15" s="200" t="s">
        <v>310</v>
      </c>
      <c r="F15" s="200" t="s">
        <v>311</v>
      </c>
    </row>
    <row r="16" spans="1:6" s="78" customFormat="1" ht="45" customHeight="1">
      <c r="A16" s="225">
        <v>7</v>
      </c>
      <c r="B16" s="200" t="s">
        <v>364</v>
      </c>
      <c r="C16" s="286" t="s">
        <v>33</v>
      </c>
      <c r="D16" s="352">
        <v>44309</v>
      </c>
      <c r="E16" s="200" t="s">
        <v>367</v>
      </c>
      <c r="F16" s="200" t="s">
        <v>368</v>
      </c>
    </row>
    <row r="17" spans="1:7" s="78" customFormat="1" ht="45" customHeight="1">
      <c r="A17" s="225">
        <v>8</v>
      </c>
      <c r="B17" s="200" t="s">
        <v>447</v>
      </c>
      <c r="C17" s="351"/>
      <c r="D17" s="352">
        <v>44497</v>
      </c>
      <c r="E17" s="200" t="s">
        <v>448</v>
      </c>
      <c r="F17" s="199" t="s">
        <v>449</v>
      </c>
    </row>
    <row r="18" spans="1:7" s="78" customFormat="1" ht="45" customHeight="1">
      <c r="A18" s="225">
        <v>9</v>
      </c>
      <c r="B18" s="200" t="s">
        <v>377</v>
      </c>
      <c r="C18" s="286"/>
      <c r="D18" s="352">
        <v>44337</v>
      </c>
      <c r="E18" s="200" t="s">
        <v>379</v>
      </c>
      <c r="F18" s="200" t="s">
        <v>380</v>
      </c>
    </row>
    <row r="19" spans="1:7" s="78" customFormat="1" ht="45" customHeight="1">
      <c r="A19" s="225">
        <v>10</v>
      </c>
      <c r="B19" s="200" t="s">
        <v>424</v>
      </c>
      <c r="C19" s="286" t="s">
        <v>33</v>
      </c>
      <c r="D19" s="352">
        <v>44240</v>
      </c>
      <c r="E19" s="200" t="s">
        <v>425</v>
      </c>
      <c r="F19" s="252" t="s">
        <v>426</v>
      </c>
    </row>
    <row r="20" spans="1:7" s="78" customFormat="1" ht="45" customHeight="1">
      <c r="A20" s="225">
        <v>11</v>
      </c>
      <c r="B20" s="316" t="s">
        <v>343</v>
      </c>
      <c r="C20" s="286"/>
      <c r="D20" s="401">
        <v>44455</v>
      </c>
      <c r="E20" s="316" t="s">
        <v>346</v>
      </c>
      <c r="F20" s="316" t="s">
        <v>347</v>
      </c>
    </row>
    <row r="21" spans="1:7" s="78" customFormat="1" ht="45" customHeight="1">
      <c r="A21" s="225">
        <v>12</v>
      </c>
      <c r="B21" s="200" t="s">
        <v>1040</v>
      </c>
      <c r="C21" s="277" t="s">
        <v>33</v>
      </c>
      <c r="D21" s="352">
        <v>44506</v>
      </c>
      <c r="E21" s="200" t="s">
        <v>289</v>
      </c>
      <c r="F21" s="200" t="s">
        <v>290</v>
      </c>
    </row>
    <row r="22" spans="1:7" s="78" customFormat="1" ht="45" customHeight="1">
      <c r="A22" s="225">
        <v>13</v>
      </c>
      <c r="B22" s="200" t="s">
        <v>371</v>
      </c>
      <c r="C22" s="286"/>
      <c r="D22" s="352">
        <v>44451</v>
      </c>
      <c r="E22" s="200" t="s">
        <v>372</v>
      </c>
      <c r="F22" s="200" t="s">
        <v>373</v>
      </c>
    </row>
    <row r="23" spans="1:7" s="441" customFormat="1" ht="45" customHeight="1">
      <c r="A23" s="225">
        <v>14</v>
      </c>
      <c r="B23" s="200" t="s">
        <v>378</v>
      </c>
      <c r="C23" s="286" t="s">
        <v>33</v>
      </c>
      <c r="D23" s="352">
        <v>44278</v>
      </c>
      <c r="E23" s="200" t="s">
        <v>381</v>
      </c>
      <c r="F23" s="200" t="s">
        <v>382</v>
      </c>
      <c r="G23" s="448"/>
    </row>
    <row r="24" spans="1:7" s="78" customFormat="1" ht="45" customHeight="1">
      <c r="A24" s="225">
        <v>15</v>
      </c>
      <c r="B24" s="200" t="s">
        <v>383</v>
      </c>
      <c r="C24" s="286"/>
      <c r="D24" s="352">
        <v>44318</v>
      </c>
      <c r="E24" s="200" t="s">
        <v>384</v>
      </c>
      <c r="F24" s="252" t="s">
        <v>385</v>
      </c>
    </row>
    <row r="25" spans="1:7" s="78" customFormat="1" ht="45" customHeight="1">
      <c r="A25" s="225">
        <v>16</v>
      </c>
      <c r="B25" s="443" t="s">
        <v>451</v>
      </c>
      <c r="C25" s="286"/>
      <c r="D25" s="444">
        <v>44560</v>
      </c>
      <c r="E25" s="446" t="s">
        <v>454</v>
      </c>
      <c r="F25" s="445" t="s">
        <v>455</v>
      </c>
    </row>
    <row r="26" spans="1:7" s="82" customFormat="1" ht="45" customHeight="1">
      <c r="A26" s="225">
        <v>17</v>
      </c>
      <c r="B26" s="200" t="s">
        <v>365</v>
      </c>
      <c r="C26" s="286" t="s">
        <v>33</v>
      </c>
      <c r="D26" s="352" t="s">
        <v>366</v>
      </c>
      <c r="E26" s="200" t="s">
        <v>369</v>
      </c>
      <c r="F26" s="200" t="s">
        <v>370</v>
      </c>
    </row>
    <row r="27" spans="1:7" s="82" customFormat="1" ht="45" customHeight="1">
      <c r="A27" s="350">
        <v>18</v>
      </c>
      <c r="B27" s="353" t="s">
        <v>494</v>
      </c>
      <c r="C27" s="504"/>
      <c r="D27" s="354" t="s">
        <v>495</v>
      </c>
      <c r="E27" s="517" t="s">
        <v>496</v>
      </c>
      <c r="F27" s="517" t="s">
        <v>497</v>
      </c>
    </row>
    <row r="28" spans="1:7" ht="32.25" customHeight="1">
      <c r="A28" s="450"/>
      <c r="B28" s="451"/>
      <c r="C28" s="452"/>
      <c r="D28" s="453"/>
      <c r="E28" s="452"/>
      <c r="F28" s="455"/>
      <c r="G28" s="82"/>
    </row>
    <row r="29" spans="1:7" ht="26.25" customHeight="1">
      <c r="A29" s="450"/>
      <c r="B29" s="450"/>
      <c r="C29" s="454"/>
      <c r="D29" s="456"/>
      <c r="E29" s="455"/>
      <c r="F29" s="457"/>
      <c r="G29" s="82"/>
    </row>
    <row r="30" spans="1:7" ht="18.75">
      <c r="A30" s="450"/>
      <c r="B30" s="450"/>
      <c r="C30" s="454"/>
      <c r="D30" s="456"/>
      <c r="E30" s="450"/>
      <c r="F30" s="457"/>
      <c r="G30" s="82"/>
    </row>
    <row r="31" spans="1:7" ht="18.75">
      <c r="A31" s="450"/>
      <c r="B31" s="459"/>
      <c r="C31" s="460"/>
      <c r="D31" s="456"/>
      <c r="E31" s="450"/>
      <c r="F31" s="264"/>
      <c r="G31" s="82"/>
    </row>
    <row r="32" spans="1:7" ht="18.75">
      <c r="A32" s="450"/>
      <c r="B32" s="451"/>
      <c r="C32" s="460"/>
      <c r="D32" s="456"/>
      <c r="E32" s="450"/>
      <c r="F32" s="282"/>
      <c r="G32" s="82"/>
    </row>
    <row r="33" spans="1:7" ht="29.25" customHeight="1">
      <c r="A33" s="82"/>
      <c r="B33" s="82"/>
      <c r="C33" s="82"/>
      <c r="D33" s="461"/>
      <c r="E33" s="82"/>
      <c r="F33" s="457"/>
      <c r="G33" s="82"/>
    </row>
    <row r="34" spans="1:7" ht="18">
      <c r="A34" s="82"/>
      <c r="B34" s="82"/>
      <c r="C34" s="82"/>
      <c r="D34" s="461"/>
      <c r="E34" s="82"/>
      <c r="F34" s="450"/>
      <c r="G34" s="82"/>
    </row>
    <row r="35" spans="1:7" ht="18">
      <c r="A35" s="82"/>
      <c r="B35" s="82"/>
      <c r="C35" s="82"/>
      <c r="D35" s="461"/>
      <c r="E35" s="82"/>
      <c r="F35" s="82"/>
      <c r="G35" s="82"/>
    </row>
    <row r="36" spans="1:7">
      <c r="D36" s="152"/>
    </row>
    <row r="37" spans="1:7">
      <c r="D37" s="152"/>
    </row>
    <row r="38" spans="1:7">
      <c r="D38" s="152"/>
    </row>
    <row r="39" spans="1:7">
      <c r="D39" s="152"/>
    </row>
    <row r="40" spans="1:7">
      <c r="D40" s="152"/>
    </row>
    <row r="41" spans="1:7">
      <c r="D41" s="152"/>
    </row>
    <row r="42" spans="1:7">
      <c r="D42" s="152"/>
    </row>
    <row r="43" spans="1:7">
      <c r="D43" s="152"/>
    </row>
    <row r="44" spans="1:7">
      <c r="D44" s="152"/>
    </row>
    <row r="45" spans="1:7">
      <c r="D45" s="152"/>
    </row>
    <row r="46" spans="1:7">
      <c r="D46" s="152"/>
    </row>
  </sheetData>
  <autoFilter ref="A9:F25" xr:uid="{00000000-0009-0000-0000-000004000000}"/>
  <sortState xmlns:xlrd2="http://schemas.microsoft.com/office/spreadsheetml/2017/richdata2" ref="B10:F24">
    <sortCondition ref="B10:B24"/>
  </sortState>
  <mergeCells count="11">
    <mergeCell ref="A1:C1"/>
    <mergeCell ref="A2:C2"/>
    <mergeCell ref="A7:D7"/>
    <mergeCell ref="A8:A9"/>
    <mergeCell ref="B8:B9"/>
    <mergeCell ref="C8:C9"/>
    <mergeCell ref="D8:D9"/>
    <mergeCell ref="A4:F4"/>
    <mergeCell ref="A5:F5"/>
    <mergeCell ref="E8:E9"/>
    <mergeCell ref="F8:F9"/>
  </mergeCells>
  <printOptions horizontalCentered="1"/>
  <pageMargins left="0" right="0" top="0.12" bottom="0.19685039370078741" header="0.19685039370078741" footer="0.19685039370078741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</sheetPr>
  <dimension ref="A1:BZ54"/>
  <sheetViews>
    <sheetView view="pageBreakPreview" zoomScale="84" zoomScaleNormal="64" zoomScaleSheetLayoutView="84" workbookViewId="0">
      <selection activeCell="B26" sqref="B26"/>
    </sheetView>
  </sheetViews>
  <sheetFormatPr defaultColWidth="9.140625" defaultRowHeight="12"/>
  <cols>
    <col min="1" max="1" width="7.85546875" style="109" customWidth="1"/>
    <col min="2" max="2" width="41.7109375" style="109" customWidth="1"/>
    <col min="3" max="3" width="6.7109375" style="110" customWidth="1"/>
    <col min="4" max="4" width="17.85546875" style="153" customWidth="1"/>
    <col min="5" max="5" width="34.28515625" style="109" customWidth="1"/>
    <col min="6" max="6" width="40.7109375" style="109" customWidth="1"/>
    <col min="7" max="7" width="39.42578125" style="114" hidden="1" customWidth="1"/>
    <col min="8" max="8" width="0" style="114" hidden="1" customWidth="1"/>
    <col min="9" max="9" width="29.7109375" style="114" hidden="1" customWidth="1"/>
    <col min="10" max="10" width="0" style="114" hidden="1" customWidth="1"/>
    <col min="11" max="15" width="0" style="109" hidden="1" customWidth="1"/>
    <col min="16" max="16384" width="9.140625" style="109"/>
  </cols>
  <sheetData>
    <row r="1" spans="1:78" s="100" customFormat="1" ht="15.75" customHeight="1">
      <c r="A1" s="565" t="s">
        <v>0</v>
      </c>
      <c r="B1" s="565"/>
      <c r="C1" s="565"/>
      <c r="D1" s="164"/>
      <c r="E1" s="166"/>
      <c r="F1" s="166"/>
      <c r="H1" s="92"/>
      <c r="I1" s="92"/>
      <c r="J1" s="92"/>
    </row>
    <row r="2" spans="1:78" s="100" customFormat="1" ht="20.100000000000001" customHeight="1">
      <c r="A2" s="566" t="s">
        <v>1</v>
      </c>
      <c r="B2" s="566"/>
      <c r="C2" s="566"/>
      <c r="D2" s="169"/>
      <c r="E2" s="166"/>
      <c r="F2" s="166"/>
      <c r="H2" s="92"/>
      <c r="I2" s="92"/>
      <c r="J2" s="92"/>
    </row>
    <row r="3" spans="1:78" s="100" customFormat="1" ht="20.100000000000001" customHeight="1">
      <c r="A3" s="171"/>
      <c r="B3" s="171"/>
      <c r="C3" s="171"/>
      <c r="D3" s="169"/>
      <c r="E3" s="166"/>
      <c r="F3" s="166"/>
      <c r="H3" s="92"/>
      <c r="I3" s="92"/>
      <c r="J3" s="92"/>
    </row>
    <row r="4" spans="1:78" s="75" customFormat="1" ht="30" customHeight="1">
      <c r="A4" s="572" t="s">
        <v>1039</v>
      </c>
      <c r="B4" s="572"/>
      <c r="C4" s="572"/>
      <c r="D4" s="572"/>
      <c r="E4" s="572"/>
      <c r="F4" s="572"/>
      <c r="G4" s="74"/>
      <c r="H4" s="112"/>
      <c r="I4" s="112"/>
    </row>
    <row r="5" spans="1:78" s="75" customFormat="1" ht="32.25" customHeight="1">
      <c r="A5" s="541" t="s">
        <v>291</v>
      </c>
      <c r="B5" s="541"/>
      <c r="C5" s="541"/>
      <c r="D5" s="541"/>
      <c r="E5" s="541"/>
      <c r="F5" s="541"/>
      <c r="G5" s="103"/>
      <c r="H5" s="113"/>
      <c r="I5" s="113"/>
    </row>
    <row r="6" spans="1:78" s="75" customFormat="1" ht="24" customHeight="1">
      <c r="A6" s="398"/>
      <c r="B6" s="398"/>
      <c r="C6" s="398"/>
      <c r="D6" s="398"/>
      <c r="E6" s="398"/>
      <c r="F6" s="398"/>
      <c r="G6" s="103"/>
      <c r="H6" s="113"/>
      <c r="I6" s="113"/>
    </row>
    <row r="7" spans="1:78" ht="33" customHeight="1">
      <c r="A7" s="576" t="s">
        <v>11</v>
      </c>
      <c r="B7" s="576"/>
      <c r="C7" s="576"/>
      <c r="D7" s="576"/>
      <c r="E7" s="196"/>
      <c r="F7" s="196"/>
      <c r="G7" s="109"/>
    </row>
    <row r="8" spans="1:78" s="82" customFormat="1" ht="37.5" customHeight="1">
      <c r="A8" s="568" t="s">
        <v>3</v>
      </c>
      <c r="B8" s="568" t="s">
        <v>4</v>
      </c>
      <c r="C8" s="568" t="s">
        <v>5</v>
      </c>
      <c r="D8" s="570" t="s">
        <v>6</v>
      </c>
      <c r="E8" s="573" t="s">
        <v>7</v>
      </c>
      <c r="F8" s="573" t="s">
        <v>8</v>
      </c>
      <c r="H8" s="84"/>
      <c r="I8" s="84"/>
      <c r="J8" s="84"/>
    </row>
    <row r="9" spans="1:78" s="82" customFormat="1" ht="37.5" customHeight="1">
      <c r="A9" s="569"/>
      <c r="B9" s="569"/>
      <c r="C9" s="569"/>
      <c r="D9" s="571"/>
      <c r="E9" s="574"/>
      <c r="F9" s="574"/>
      <c r="H9" s="84"/>
      <c r="I9" s="84"/>
      <c r="J9" s="84"/>
    </row>
    <row r="10" spans="1:78" s="384" customFormat="1" ht="39.75" customHeight="1">
      <c r="A10" s="225">
        <v>1</v>
      </c>
      <c r="B10" s="449" t="s">
        <v>203</v>
      </c>
      <c r="C10" s="286"/>
      <c r="D10" s="475">
        <v>44575</v>
      </c>
      <c r="E10" s="252" t="s">
        <v>206</v>
      </c>
      <c r="F10" s="449" t="s">
        <v>207</v>
      </c>
      <c r="G10" s="372" t="e">
        <f>B10&amp;" "&amp;#REF!</f>
        <v>#REF!</v>
      </c>
      <c r="H10" s="372" t="str">
        <f>IF(C10="x","Nữ","Nam")</f>
        <v>Nam</v>
      </c>
      <c r="I10" s="372" t="e">
        <f>#REF!&amp;" "&amp;#REF!&amp;","&amp;"P. "&amp;#REF!&amp;", Q. "&amp;#REF!</f>
        <v>#REF!</v>
      </c>
      <c r="J10" s="373">
        <f>DAY(D10)</f>
        <v>14</v>
      </c>
      <c r="K10" s="373">
        <f>MONTH(D10)</f>
        <v>1</v>
      </c>
      <c r="L10" s="373">
        <f>YEAR(D10)</f>
        <v>2022</v>
      </c>
      <c r="M10" s="372" t="e">
        <f>#REF!&amp;" "&amp;#REF!</f>
        <v>#REF!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</row>
    <row r="11" spans="1:78" s="422" customFormat="1" ht="39.75" customHeight="1">
      <c r="A11" s="225">
        <v>2</v>
      </c>
      <c r="B11" s="200" t="s">
        <v>164</v>
      </c>
      <c r="C11" s="277" t="s">
        <v>33</v>
      </c>
      <c r="D11" s="352">
        <v>44798</v>
      </c>
      <c r="E11" s="200" t="s">
        <v>45</v>
      </c>
      <c r="F11" s="200" t="s">
        <v>46</v>
      </c>
      <c r="G11" s="420"/>
      <c r="H11" s="420"/>
      <c r="I11" s="420"/>
      <c r="J11" s="421"/>
      <c r="K11" s="421"/>
      <c r="L11" s="421"/>
      <c r="M11" s="420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</row>
    <row r="12" spans="1:78" s="422" customFormat="1" ht="39.75" customHeight="1">
      <c r="A12" s="225">
        <v>3</v>
      </c>
      <c r="B12" s="200" t="s">
        <v>194</v>
      </c>
      <c r="C12" s="286"/>
      <c r="D12" s="352">
        <v>44719</v>
      </c>
      <c r="E12" s="316" t="s">
        <v>197</v>
      </c>
      <c r="F12" s="316" t="s">
        <v>198</v>
      </c>
      <c r="G12" s="420"/>
      <c r="H12" s="420"/>
      <c r="I12" s="420"/>
      <c r="J12" s="421"/>
      <c r="K12" s="421"/>
      <c r="L12" s="421"/>
      <c r="M12" s="420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</row>
    <row r="13" spans="1:78" s="422" customFormat="1" ht="39.75" customHeight="1">
      <c r="A13" s="225">
        <v>4</v>
      </c>
      <c r="B13" s="252" t="s">
        <v>232</v>
      </c>
      <c r="C13" s="286"/>
      <c r="D13" s="352">
        <v>44755</v>
      </c>
      <c r="E13" s="252" t="s">
        <v>234</v>
      </c>
      <c r="F13" s="252" t="s">
        <v>236</v>
      </c>
      <c r="G13" s="420"/>
      <c r="H13" s="420"/>
      <c r="I13" s="420"/>
      <c r="J13" s="421"/>
      <c r="K13" s="421"/>
      <c r="L13" s="421"/>
      <c r="M13" s="420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</row>
    <row r="14" spans="1:78" s="385" customFormat="1" ht="44.25" customHeight="1">
      <c r="A14" s="225">
        <v>5</v>
      </c>
      <c r="B14" s="449" t="s">
        <v>208</v>
      </c>
      <c r="C14" s="286"/>
      <c r="D14" s="475">
        <v>44598</v>
      </c>
      <c r="E14" s="252" t="s">
        <v>209</v>
      </c>
      <c r="F14" s="449" t="s">
        <v>210</v>
      </c>
      <c r="G14" s="364" t="e">
        <f>B14&amp;" "&amp;#REF!</f>
        <v>#REF!</v>
      </c>
      <c r="H14" s="364" t="str">
        <f>IF(C14="x","Nữ","Nam")</f>
        <v>Nam</v>
      </c>
      <c r="I14" s="364" t="e">
        <f>#REF!&amp;" "&amp;#REF!&amp;","&amp;"P. "&amp;#REF!&amp;", Q. "&amp;#REF!</f>
        <v>#REF!</v>
      </c>
      <c r="J14" s="365">
        <f>DAY(D14)</f>
        <v>6</v>
      </c>
      <c r="K14" s="365">
        <f>MONTH(D14)</f>
        <v>2</v>
      </c>
      <c r="L14" s="365">
        <f>YEAR(D14)</f>
        <v>2022</v>
      </c>
      <c r="M14" s="364" t="e">
        <f>#REF!&amp;" "&amp;#REF!</f>
        <v>#REF!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</row>
    <row r="15" spans="1:78" s="385" customFormat="1" ht="44.25" customHeight="1">
      <c r="A15" s="225">
        <v>6</v>
      </c>
      <c r="B15" s="252" t="s">
        <v>221</v>
      </c>
      <c r="C15" s="277" t="s">
        <v>33</v>
      </c>
      <c r="D15" s="352">
        <v>44614</v>
      </c>
      <c r="E15" s="252" t="s">
        <v>224</v>
      </c>
      <c r="F15" s="252" t="s">
        <v>225</v>
      </c>
      <c r="G15" s="364"/>
      <c r="H15" s="364"/>
      <c r="I15" s="364"/>
      <c r="J15" s="365"/>
      <c r="K15" s="365"/>
      <c r="L15" s="365"/>
      <c r="M15" s="364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</row>
    <row r="16" spans="1:78" s="386" customFormat="1" ht="39.75" customHeight="1">
      <c r="A16" s="225">
        <v>7</v>
      </c>
      <c r="B16" s="252" t="s">
        <v>217</v>
      </c>
      <c r="C16" s="286"/>
      <c r="D16" s="352">
        <v>44790</v>
      </c>
      <c r="E16" s="252" t="s">
        <v>218</v>
      </c>
      <c r="F16" s="252" t="s">
        <v>219</v>
      </c>
      <c r="G16" s="364" t="e">
        <f>B16&amp;" "&amp;#REF!</f>
        <v>#REF!</v>
      </c>
      <c r="H16" s="364" t="str">
        <f>IF(C16="x","Nữ","Nam")</f>
        <v>Nam</v>
      </c>
      <c r="I16" s="364" t="e">
        <f>#REF!&amp;" "&amp;#REF!&amp;","&amp;"P. "&amp;#REF!&amp;", Q. "&amp;#REF!</f>
        <v>#REF!</v>
      </c>
      <c r="J16" s="365">
        <f>DAY(D16)</f>
        <v>17</v>
      </c>
      <c r="K16" s="365">
        <f>MONTH(D16)</f>
        <v>8</v>
      </c>
      <c r="L16" s="365">
        <f>YEAR(D16)</f>
        <v>2022</v>
      </c>
      <c r="M16" s="364" t="e">
        <f>#REF!&amp;" "&amp;#REF!</f>
        <v>#REF!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</row>
    <row r="17" spans="1:78" s="380" customFormat="1" ht="44.25" customHeight="1">
      <c r="A17" s="225">
        <v>8</v>
      </c>
      <c r="B17" s="252" t="s">
        <v>233</v>
      </c>
      <c r="C17" s="286"/>
      <c r="D17" s="352">
        <v>44799</v>
      </c>
      <c r="E17" s="252" t="s">
        <v>235</v>
      </c>
      <c r="F17" s="252" t="s">
        <v>237</v>
      </c>
      <c r="G17" s="364" t="e">
        <f>#REF!&amp;" "&amp;#REF!</f>
        <v>#REF!</v>
      </c>
      <c r="H17" s="364" t="e">
        <f>IF(#REF!="x","Nữ","Nam")</f>
        <v>#REF!</v>
      </c>
      <c r="I17" s="364" t="e">
        <f>#REF!&amp;" "&amp;#REF!&amp;","&amp;"P. "&amp;#REF!&amp;", Q. "&amp;#REF!</f>
        <v>#REF!</v>
      </c>
      <c r="J17" s="365" t="e">
        <f>DAY(#REF!)</f>
        <v>#REF!</v>
      </c>
      <c r="K17" s="365" t="e">
        <f>MONTH(#REF!)</f>
        <v>#REF!</v>
      </c>
      <c r="L17" s="365" t="e">
        <f>YEAR(#REF!)</f>
        <v>#REF!</v>
      </c>
      <c r="M17" s="364" t="e">
        <f>#REF!&amp;" "&amp;#REF!</f>
        <v>#REF!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</row>
    <row r="18" spans="1:78" s="380" customFormat="1" ht="44.25" customHeight="1">
      <c r="A18" s="225">
        <v>9</v>
      </c>
      <c r="B18" s="200" t="s">
        <v>163</v>
      </c>
      <c r="C18" s="277"/>
      <c r="D18" s="352">
        <v>44704</v>
      </c>
      <c r="E18" s="200" t="s">
        <v>25</v>
      </c>
      <c r="F18" s="200" t="s">
        <v>29</v>
      </c>
      <c r="G18" s="364"/>
      <c r="H18" s="364"/>
      <c r="I18" s="364"/>
      <c r="J18" s="365"/>
      <c r="K18" s="365"/>
      <c r="L18" s="365"/>
      <c r="M18" s="364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</row>
    <row r="19" spans="1:78" s="380" customFormat="1" ht="44.25" customHeight="1">
      <c r="A19" s="225">
        <v>10</v>
      </c>
      <c r="B19" s="200" t="s">
        <v>160</v>
      </c>
      <c r="C19" s="277" t="s">
        <v>33</v>
      </c>
      <c r="D19" s="352">
        <v>44735</v>
      </c>
      <c r="E19" s="252" t="s">
        <v>34</v>
      </c>
      <c r="F19" s="252" t="s">
        <v>35</v>
      </c>
      <c r="G19" s="391"/>
      <c r="H19" s="391"/>
      <c r="I19" s="391"/>
      <c r="J19" s="392"/>
      <c r="K19" s="392"/>
      <c r="L19" s="392"/>
      <c r="M19" s="391"/>
      <c r="N19" s="393"/>
      <c r="O19" s="393"/>
      <c r="P19" s="109"/>
      <c r="Q19" s="109"/>
      <c r="R19" s="109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</row>
    <row r="20" spans="1:78" s="386" customFormat="1" ht="39.75" customHeight="1">
      <c r="A20" s="225">
        <v>11</v>
      </c>
      <c r="B20" s="252" t="s">
        <v>227</v>
      </c>
      <c r="C20" s="286"/>
      <c r="D20" s="352">
        <v>44583</v>
      </c>
      <c r="E20" s="252" t="s">
        <v>230</v>
      </c>
      <c r="F20" s="252" t="s">
        <v>231</v>
      </c>
      <c r="G20" s="364" t="e">
        <f>B20&amp;" "&amp;#REF!</f>
        <v>#REF!</v>
      </c>
      <c r="H20" s="364" t="str">
        <f>IF(C20="x","Nữ","Nam")</f>
        <v>Nam</v>
      </c>
      <c r="I20" s="364" t="e">
        <f>#REF!&amp;" "&amp;#REF!&amp;","&amp;"P. "&amp;#REF!&amp;", Q. "&amp;#REF!</f>
        <v>#REF!</v>
      </c>
      <c r="J20" s="365">
        <f>DAY(D20)</f>
        <v>22</v>
      </c>
      <c r="K20" s="365">
        <f>MONTH(D20)</f>
        <v>1</v>
      </c>
      <c r="L20" s="365">
        <f>YEAR(D20)</f>
        <v>2022</v>
      </c>
      <c r="M20" s="364" t="e">
        <f>#REF!&amp;" "&amp;#REF!</f>
        <v>#REF!</v>
      </c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</row>
    <row r="21" spans="1:78" s="386" customFormat="1" ht="39.75" customHeight="1">
      <c r="A21" s="225">
        <v>12</v>
      </c>
      <c r="B21" s="200" t="s">
        <v>193</v>
      </c>
      <c r="C21" s="286" t="s">
        <v>33</v>
      </c>
      <c r="D21" s="352">
        <v>44568</v>
      </c>
      <c r="E21" s="316" t="s">
        <v>195</v>
      </c>
      <c r="F21" s="316" t="s">
        <v>196</v>
      </c>
      <c r="G21" s="364" t="e">
        <f>#REF!&amp;" "&amp;#REF!</f>
        <v>#REF!</v>
      </c>
      <c r="H21" s="364" t="e">
        <f>IF(#REF!="x","Nữ","Nam")</f>
        <v>#REF!</v>
      </c>
      <c r="I21" s="364" t="e">
        <f>#REF!&amp;" "&amp;#REF!&amp;","&amp;"P. "&amp;#REF!&amp;", Q. "&amp;#REF!</f>
        <v>#REF!</v>
      </c>
      <c r="J21" s="365" t="e">
        <f>DAY(#REF!)</f>
        <v>#REF!</v>
      </c>
      <c r="K21" s="365" t="e">
        <f>MONTH(#REF!)</f>
        <v>#REF!</v>
      </c>
      <c r="L21" s="365" t="e">
        <f>YEAR(#REF!)</f>
        <v>#REF!</v>
      </c>
      <c r="M21" s="364" t="e">
        <f>#REF!&amp;" "&amp;#REF!</f>
        <v>#REF!</v>
      </c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</row>
    <row r="22" spans="1:78" s="386" customFormat="1" ht="39.75" customHeight="1">
      <c r="A22" s="225">
        <v>13</v>
      </c>
      <c r="B22" s="200" t="s">
        <v>211</v>
      </c>
      <c r="C22" s="286" t="s">
        <v>33</v>
      </c>
      <c r="D22" s="352">
        <v>44572</v>
      </c>
      <c r="E22" s="268" t="s">
        <v>212</v>
      </c>
      <c r="F22" s="268" t="s">
        <v>213</v>
      </c>
      <c r="G22" s="364"/>
      <c r="H22" s="364"/>
      <c r="I22" s="364"/>
      <c r="J22" s="365"/>
      <c r="K22" s="365"/>
      <c r="L22" s="365"/>
      <c r="M22" s="364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</row>
    <row r="23" spans="1:78" s="386" customFormat="1" ht="39.75" customHeight="1">
      <c r="A23" s="225">
        <v>14</v>
      </c>
      <c r="B23" s="200" t="s">
        <v>162</v>
      </c>
      <c r="C23" s="277"/>
      <c r="D23" s="352">
        <v>44708</v>
      </c>
      <c r="E23" s="200" t="s">
        <v>27</v>
      </c>
      <c r="F23" s="200" t="s">
        <v>31</v>
      </c>
      <c r="G23" s="364"/>
      <c r="H23" s="364"/>
      <c r="I23" s="364"/>
      <c r="J23" s="365"/>
      <c r="K23" s="365"/>
      <c r="L23" s="365"/>
      <c r="M23" s="364"/>
      <c r="N23" s="380"/>
      <c r="O23" s="381" t="s">
        <v>238</v>
      </c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</row>
    <row r="24" spans="1:78" s="386" customFormat="1" ht="39.75" customHeight="1">
      <c r="A24" s="225">
        <v>15</v>
      </c>
      <c r="B24" s="443" t="s">
        <v>137</v>
      </c>
      <c r="C24" s="286"/>
      <c r="D24" s="444" t="s">
        <v>138</v>
      </c>
      <c r="E24" s="445" t="s">
        <v>139</v>
      </c>
      <c r="F24" s="445" t="s">
        <v>140</v>
      </c>
      <c r="G24" s="364"/>
      <c r="H24" s="364"/>
      <c r="I24" s="364"/>
      <c r="J24" s="365"/>
      <c r="K24" s="365"/>
      <c r="L24" s="365"/>
      <c r="M24" s="364"/>
      <c r="N24" s="380"/>
      <c r="O24" s="381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</row>
    <row r="25" spans="1:78" s="386" customFormat="1" ht="39.75" customHeight="1">
      <c r="A25" s="225">
        <v>16</v>
      </c>
      <c r="B25" s="200" t="s">
        <v>199</v>
      </c>
      <c r="C25" s="286" t="s">
        <v>33</v>
      </c>
      <c r="D25" s="352">
        <v>44659</v>
      </c>
      <c r="E25" s="268" t="s">
        <v>200</v>
      </c>
      <c r="F25" s="268" t="s">
        <v>201</v>
      </c>
      <c r="G25" s="364"/>
      <c r="H25" s="364"/>
      <c r="I25" s="364"/>
      <c r="J25" s="365"/>
      <c r="K25" s="365"/>
      <c r="L25" s="365"/>
      <c r="M25" s="364"/>
      <c r="N25" s="387"/>
      <c r="O25" s="388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</row>
    <row r="26" spans="1:78" s="386" customFormat="1" ht="39.75" customHeight="1">
      <c r="A26" s="225">
        <v>17</v>
      </c>
      <c r="B26" s="200" t="s">
        <v>165</v>
      </c>
      <c r="C26" s="286"/>
      <c r="D26" s="444">
        <v>44679</v>
      </c>
      <c r="E26" s="445" t="s">
        <v>67</v>
      </c>
      <c r="F26" s="445" t="s">
        <v>68</v>
      </c>
      <c r="G26" s="364"/>
      <c r="H26" s="364"/>
      <c r="I26" s="364"/>
      <c r="J26" s="365"/>
      <c r="K26" s="365"/>
      <c r="L26" s="365"/>
      <c r="M26" s="364"/>
      <c r="N26" s="380"/>
      <c r="O26" s="381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</row>
    <row r="27" spans="1:78" s="386" customFormat="1" ht="39.75" customHeight="1">
      <c r="A27" s="225">
        <v>18</v>
      </c>
      <c r="B27" s="515" t="s">
        <v>113</v>
      </c>
      <c r="C27" s="229"/>
      <c r="D27" s="516">
        <v>44847</v>
      </c>
      <c r="E27" s="515" t="s">
        <v>37</v>
      </c>
      <c r="F27" s="515" t="s">
        <v>38</v>
      </c>
      <c r="G27" s="364"/>
      <c r="H27" s="364"/>
      <c r="I27" s="364"/>
      <c r="J27" s="365"/>
      <c r="K27" s="365"/>
      <c r="L27" s="365"/>
      <c r="M27" s="364"/>
      <c r="N27" s="380"/>
      <c r="O27" s="381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</row>
    <row r="28" spans="1:78" s="116" customFormat="1" ht="23.25" customHeight="1">
      <c r="A28" s="227"/>
      <c r="B28" s="233"/>
      <c r="C28" s="234"/>
      <c r="D28" s="235"/>
      <c r="E28" s="233"/>
      <c r="F28" s="233"/>
      <c r="G28" s="111"/>
      <c r="H28" s="115"/>
      <c r="I28" s="11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</row>
    <row r="29" spans="1:78" s="87" customFormat="1" ht="35.25" customHeight="1">
      <c r="A29" s="281"/>
      <c r="B29" s="282"/>
      <c r="C29" s="282"/>
      <c r="D29" s="283"/>
      <c r="E29" s="282"/>
      <c r="F29" s="457"/>
      <c r="G29" s="89"/>
      <c r="H29" s="117"/>
      <c r="I29" s="117"/>
      <c r="J29" s="75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</row>
    <row r="30" spans="1:78" s="87" customFormat="1" ht="27.75" customHeight="1">
      <c r="A30" s="281"/>
      <c r="B30" s="575"/>
      <c r="C30" s="575"/>
      <c r="D30" s="575"/>
      <c r="E30" s="248"/>
      <c r="F30" s="248"/>
      <c r="G30" s="117"/>
      <c r="H30" s="117"/>
      <c r="I30" s="117"/>
      <c r="J30" s="7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</row>
    <row r="31" spans="1:78" s="87" customFormat="1" ht="34.5" customHeight="1">
      <c r="A31" s="533"/>
      <c r="B31" s="533"/>
      <c r="C31" s="533"/>
      <c r="D31" s="279"/>
      <c r="E31" s="243"/>
      <c r="F31" s="282"/>
      <c r="G31" s="118"/>
      <c r="H31" s="118"/>
      <c r="I31" s="118"/>
      <c r="J31" s="75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</row>
    <row r="32" spans="1:78" ht="34.5" customHeight="1">
      <c r="A32" s="281"/>
      <c r="B32" s="281"/>
      <c r="C32" s="282"/>
      <c r="D32" s="476"/>
      <c r="E32" s="281"/>
      <c r="F32" s="457"/>
    </row>
    <row r="33" spans="1:6" ht="34.5" customHeight="1">
      <c r="A33" s="281"/>
      <c r="B33" s="281"/>
      <c r="C33" s="282"/>
      <c r="D33" s="476"/>
      <c r="E33" s="281"/>
      <c r="F33" s="457"/>
    </row>
    <row r="34" spans="1:6" ht="18.75">
      <c r="A34" s="281"/>
      <c r="B34" s="281"/>
      <c r="C34" s="282"/>
      <c r="D34" s="476"/>
      <c r="E34" s="281"/>
      <c r="F34" s="281"/>
    </row>
    <row r="35" spans="1:6">
      <c r="A35" s="107"/>
      <c r="B35" s="107"/>
      <c r="C35" s="108"/>
      <c r="D35" s="151"/>
      <c r="E35" s="107"/>
      <c r="F35" s="107"/>
    </row>
    <row r="36" spans="1:6">
      <c r="A36" s="107"/>
      <c r="B36" s="107"/>
      <c r="C36" s="108"/>
      <c r="D36" s="151"/>
      <c r="E36" s="107"/>
      <c r="F36" s="107"/>
    </row>
    <row r="37" spans="1:6">
      <c r="A37" s="107"/>
      <c r="B37" s="107"/>
      <c r="C37" s="108"/>
      <c r="D37" s="151"/>
      <c r="E37" s="107"/>
      <c r="F37" s="107"/>
    </row>
    <row r="38" spans="1:6">
      <c r="A38" s="107"/>
      <c r="B38" s="107"/>
      <c r="C38" s="108"/>
      <c r="D38" s="151"/>
      <c r="E38" s="107"/>
      <c r="F38" s="107"/>
    </row>
    <row r="39" spans="1:6">
      <c r="A39" s="107"/>
      <c r="B39" s="107"/>
      <c r="C39" s="108"/>
      <c r="D39" s="151"/>
      <c r="E39" s="107"/>
      <c r="F39" s="107"/>
    </row>
    <row r="40" spans="1:6">
      <c r="D40" s="152"/>
    </row>
    <row r="41" spans="1:6">
      <c r="D41" s="152"/>
    </row>
    <row r="42" spans="1:6">
      <c r="D42" s="152"/>
    </row>
    <row r="43" spans="1:6">
      <c r="D43" s="152"/>
    </row>
    <row r="44" spans="1:6">
      <c r="D44" s="152"/>
    </row>
    <row r="45" spans="1:6">
      <c r="D45" s="152"/>
    </row>
    <row r="46" spans="1:6">
      <c r="D46" s="152"/>
    </row>
    <row r="47" spans="1:6">
      <c r="D47" s="152"/>
    </row>
    <row r="48" spans="1:6">
      <c r="D48" s="152"/>
    </row>
    <row r="49" spans="4:4">
      <c r="D49" s="152"/>
    </row>
    <row r="50" spans="4:4">
      <c r="D50" s="152"/>
    </row>
    <row r="51" spans="4:4">
      <c r="D51" s="152"/>
    </row>
    <row r="52" spans="4:4">
      <c r="D52" s="152"/>
    </row>
    <row r="53" spans="4:4">
      <c r="D53" s="152"/>
    </row>
    <row r="54" spans="4:4">
      <c r="D54" s="152"/>
    </row>
  </sheetData>
  <sortState xmlns:xlrd2="http://schemas.microsoft.com/office/spreadsheetml/2017/richdata2" ref="A10:F27">
    <sortCondition ref="A10:A27"/>
    <sortCondition ref="B10:B27"/>
  </sortState>
  <mergeCells count="13">
    <mergeCell ref="A31:C31"/>
    <mergeCell ref="B30:D30"/>
    <mergeCell ref="A1:C1"/>
    <mergeCell ref="A2:C2"/>
    <mergeCell ref="A7:D7"/>
    <mergeCell ref="A8:A9"/>
    <mergeCell ref="B8:B9"/>
    <mergeCell ref="C8:C9"/>
    <mergeCell ref="D8:D9"/>
    <mergeCell ref="A4:F4"/>
    <mergeCell ref="A5:F5"/>
    <mergeCell ref="F8:F9"/>
    <mergeCell ref="E8:E9"/>
  </mergeCells>
  <printOptions horizontalCentered="1"/>
  <pageMargins left="0" right="0" top="0.23622047244094491" bottom="0.19685039370078741" header="0.19685039370078741" footer="0.19685039370078741"/>
  <pageSetup paperSize="9" scale="65" fitToWidth="3" orientation="portrait" r:id="rId1"/>
  <headerFooter differentFirst="1" scaleWithDoc="0"/>
  <rowBreaks count="1" manualBreakCount="1">
    <brk id="27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FFFF"/>
  </sheetPr>
  <dimension ref="A1:P65"/>
  <sheetViews>
    <sheetView view="pageBreakPreview" zoomScale="78" zoomScaleNormal="78" zoomScaleSheetLayoutView="78" workbookViewId="0">
      <pane xSplit="2" ySplit="9" topLeftCell="C10" activePane="bottomRight" state="frozen"/>
      <selection activeCell="F26" sqref="F26"/>
      <selection pane="topRight" activeCell="F26" sqref="F26"/>
      <selection pane="bottomLeft" activeCell="F26" sqref="F26"/>
      <selection pane="bottomRight" activeCell="B33" sqref="B33:F33"/>
    </sheetView>
  </sheetViews>
  <sheetFormatPr defaultColWidth="9.140625" defaultRowHeight="11.25"/>
  <cols>
    <col min="1" max="1" width="7.28515625" style="36" customWidth="1"/>
    <col min="2" max="2" width="37.5703125" style="36" customWidth="1"/>
    <col min="3" max="3" width="8.140625" style="37" customWidth="1"/>
    <col min="4" max="4" width="15.5703125" style="155" customWidth="1"/>
    <col min="5" max="5" width="32.85546875" style="36" customWidth="1"/>
    <col min="6" max="6" width="39.7109375" style="36" customWidth="1"/>
    <col min="7" max="7" width="41" style="36" hidden="1" customWidth="1"/>
    <col min="8" max="8" width="9.140625" style="36" hidden="1" customWidth="1"/>
    <col min="9" max="9" width="30.42578125" style="36" hidden="1" customWidth="1"/>
    <col min="10" max="10" width="12.140625" style="36" hidden="1" customWidth="1"/>
    <col min="11" max="11" width="9.140625" style="36" hidden="1" customWidth="1"/>
    <col min="12" max="12" width="0.5703125" style="36" hidden="1" customWidth="1"/>
    <col min="13" max="13" width="11.140625" style="36" hidden="1" customWidth="1"/>
    <col min="14" max="14" width="9.140625" style="36" customWidth="1"/>
    <col min="15" max="15" width="4.7109375" style="36" customWidth="1"/>
    <col min="16" max="17" width="9.140625" style="36" customWidth="1"/>
    <col min="18" max="16384" width="9.140625" style="36"/>
  </cols>
  <sheetData>
    <row r="1" spans="1:16" s="19" customFormat="1" ht="20.100000000000001" customHeight="1">
      <c r="A1" s="165" t="s">
        <v>0</v>
      </c>
      <c r="B1" s="165"/>
      <c r="C1" s="165"/>
      <c r="D1" s="164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9" customFormat="1" ht="20.100000000000001" customHeight="1">
      <c r="A2" s="170" t="s">
        <v>1</v>
      </c>
      <c r="B2" s="170"/>
      <c r="C2" s="170"/>
      <c r="D2" s="169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9" customFormat="1" ht="20.100000000000001" customHeight="1">
      <c r="A3" s="170"/>
      <c r="B3" s="170"/>
      <c r="C3" s="170"/>
      <c r="D3" s="169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s="2" customFormat="1" ht="30" customHeight="1">
      <c r="A4" s="572" t="s">
        <v>53</v>
      </c>
      <c r="B4" s="572"/>
      <c r="C4" s="572"/>
      <c r="D4" s="572"/>
      <c r="E4" s="572"/>
      <c r="F4" s="572"/>
      <c r="G4" s="244"/>
      <c r="H4" s="244"/>
      <c r="I4" s="244"/>
      <c r="J4" s="245"/>
      <c r="K4" s="245"/>
      <c r="L4" s="245"/>
      <c r="M4" s="245"/>
      <c r="N4" s="245"/>
      <c r="O4" s="245"/>
      <c r="P4" s="245"/>
    </row>
    <row r="5" spans="1:16" s="2" customFormat="1" ht="30" customHeight="1">
      <c r="A5" s="541" t="s">
        <v>54</v>
      </c>
      <c r="B5" s="541"/>
      <c r="C5" s="541"/>
      <c r="D5" s="541"/>
      <c r="E5" s="541"/>
      <c r="F5" s="541"/>
      <c r="G5" s="246"/>
      <c r="H5" s="246"/>
      <c r="I5" s="246"/>
      <c r="J5" s="245"/>
      <c r="K5" s="245"/>
      <c r="L5" s="245"/>
      <c r="M5" s="245"/>
      <c r="N5" s="245"/>
      <c r="O5" s="245"/>
      <c r="P5" s="245"/>
    </row>
    <row r="6" spans="1:16" s="2" customFormat="1" ht="16.5" customHeight="1">
      <c r="A6" s="398"/>
      <c r="B6" s="398"/>
      <c r="C6" s="398"/>
      <c r="D6" s="398"/>
      <c r="E6" s="398"/>
      <c r="F6" s="398"/>
      <c r="G6" s="246"/>
      <c r="H6" s="246"/>
      <c r="I6" s="246"/>
      <c r="J6" s="245"/>
      <c r="K6" s="245"/>
      <c r="L6" s="245"/>
      <c r="M6" s="245"/>
      <c r="N6" s="245"/>
      <c r="O6" s="245"/>
      <c r="P6" s="245"/>
    </row>
    <row r="7" spans="1:16" ht="25.5" customHeight="1">
      <c r="A7" s="576" t="s">
        <v>12</v>
      </c>
      <c r="B7" s="576"/>
      <c r="C7" s="576"/>
      <c r="D7" s="576"/>
      <c r="E7" s="248"/>
      <c r="F7" s="248"/>
      <c r="G7" s="247"/>
      <c r="H7" s="247"/>
      <c r="I7" s="247"/>
      <c r="J7" s="247"/>
      <c r="K7" s="247"/>
      <c r="L7" s="247"/>
      <c r="M7" s="247"/>
      <c r="N7" s="247"/>
      <c r="O7" s="247"/>
      <c r="P7" s="247"/>
    </row>
    <row r="8" spans="1:16" s="10" customFormat="1" ht="38.25" customHeight="1">
      <c r="A8" s="534" t="s">
        <v>3</v>
      </c>
      <c r="B8" s="534" t="s">
        <v>4</v>
      </c>
      <c r="C8" s="534" t="s">
        <v>5</v>
      </c>
      <c r="D8" s="578" t="s">
        <v>6</v>
      </c>
      <c r="E8" s="532" t="s">
        <v>7</v>
      </c>
      <c r="F8" s="532" t="s">
        <v>8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" s="10" customFormat="1" ht="38.25" customHeight="1">
      <c r="A9" s="534"/>
      <c r="B9" s="534"/>
      <c r="C9" s="534"/>
      <c r="D9" s="578"/>
      <c r="E9" s="532"/>
      <c r="F9" s="532"/>
      <c r="G9" s="248"/>
      <c r="H9" s="248"/>
      <c r="I9" s="248"/>
      <c r="J9" s="248"/>
      <c r="K9" s="248"/>
      <c r="L9" s="248"/>
      <c r="M9" s="248"/>
      <c r="N9" s="248"/>
      <c r="O9" s="248"/>
      <c r="P9" s="248"/>
    </row>
    <row r="10" spans="1:16" s="10" customFormat="1" ht="33" customHeight="1">
      <c r="A10" s="424">
        <v>1</v>
      </c>
      <c r="B10" s="400" t="s">
        <v>520</v>
      </c>
      <c r="C10" s="428" t="s">
        <v>33</v>
      </c>
      <c r="D10" s="411">
        <v>44266</v>
      </c>
      <c r="E10" s="400" t="s">
        <v>521</v>
      </c>
      <c r="F10" s="400" t="s">
        <v>522</v>
      </c>
      <c r="G10" s="248"/>
      <c r="H10" s="248"/>
      <c r="I10" s="248"/>
      <c r="J10" s="248"/>
      <c r="K10" s="248"/>
      <c r="L10" s="248"/>
      <c r="M10" s="248"/>
      <c r="N10" s="248"/>
      <c r="O10" s="248"/>
      <c r="P10" s="248"/>
    </row>
    <row r="11" spans="1:16" s="10" customFormat="1" ht="33" customHeight="1">
      <c r="A11" s="287">
        <v>2</v>
      </c>
      <c r="B11" s="200" t="s">
        <v>418</v>
      </c>
      <c r="C11" s="286" t="s">
        <v>33</v>
      </c>
      <c r="D11" s="477">
        <v>44263</v>
      </c>
      <c r="E11" s="200" t="s">
        <v>419</v>
      </c>
      <c r="F11" s="200" t="s">
        <v>420</v>
      </c>
      <c r="G11" s="248"/>
      <c r="H11" s="248"/>
      <c r="I11" s="248"/>
      <c r="J11" s="248"/>
      <c r="K11" s="248"/>
      <c r="L11" s="248"/>
      <c r="M11" s="248"/>
      <c r="N11" s="248"/>
      <c r="O11" s="248"/>
      <c r="P11" s="248"/>
    </row>
    <row r="12" spans="1:16" s="10" customFormat="1" ht="37.5" customHeight="1">
      <c r="A12" s="287">
        <v>3</v>
      </c>
      <c r="B12" s="200" t="s">
        <v>505</v>
      </c>
      <c r="C12" s="286"/>
      <c r="D12" s="352">
        <v>44521</v>
      </c>
      <c r="E12" s="200" t="s">
        <v>507</v>
      </c>
      <c r="F12" s="200" t="s">
        <v>508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</row>
    <row r="13" spans="1:16" s="10" customFormat="1" ht="37.5" customHeight="1">
      <c r="A13" s="287">
        <v>4</v>
      </c>
      <c r="B13" s="200" t="s">
        <v>249</v>
      </c>
      <c r="C13" s="275"/>
      <c r="D13" s="352" t="s">
        <v>251</v>
      </c>
      <c r="E13" s="200" t="s">
        <v>253</v>
      </c>
      <c r="F13" s="200" t="s">
        <v>254</v>
      </c>
      <c r="G13" s="248"/>
      <c r="H13" s="248"/>
      <c r="I13" s="248"/>
      <c r="J13" s="248"/>
      <c r="K13" s="248"/>
      <c r="L13" s="248"/>
      <c r="M13" s="248"/>
      <c r="N13" s="248"/>
      <c r="O13" s="248"/>
      <c r="P13" s="248"/>
    </row>
    <row r="14" spans="1:16" s="46" customFormat="1" ht="37.5" customHeight="1">
      <c r="A14" s="287">
        <v>5</v>
      </c>
      <c r="B14" s="252" t="s">
        <v>243</v>
      </c>
      <c r="C14" s="275" t="s">
        <v>33</v>
      </c>
      <c r="D14" s="352">
        <v>44536</v>
      </c>
      <c r="E14" s="200" t="s">
        <v>244</v>
      </c>
      <c r="F14" s="200" t="s">
        <v>245</v>
      </c>
      <c r="G14" s="194" t="e">
        <f>B14&amp;" "&amp;#REF!</f>
        <v>#REF!</v>
      </c>
      <c r="H14" s="194" t="str">
        <f>IF(C14="x","Nữ","Nam")</f>
        <v>Nữ</v>
      </c>
      <c r="I14" s="194" t="e">
        <f>#REF!&amp;" "&amp;#REF!&amp;","&amp;"P. "&amp;#REF!&amp;", Q. "&amp;#REF!</f>
        <v>#REF!</v>
      </c>
      <c r="J14" s="195">
        <f>DAY(D14)</f>
        <v>6</v>
      </c>
      <c r="K14" s="195">
        <f>MONTH(D14)</f>
        <v>12</v>
      </c>
      <c r="L14" s="195">
        <f>YEAR(D14)</f>
        <v>2021</v>
      </c>
      <c r="M14" s="194" t="e">
        <f>#REF!&amp;" "&amp;#REF!</f>
        <v>#REF!</v>
      </c>
      <c r="N14" s="249"/>
      <c r="O14" s="249"/>
      <c r="P14" s="249"/>
    </row>
    <row r="15" spans="1:16" s="46" customFormat="1" ht="37.5" customHeight="1">
      <c r="A15" s="287">
        <v>6</v>
      </c>
      <c r="B15" s="316" t="s">
        <v>312</v>
      </c>
      <c r="C15" s="275" t="s">
        <v>33</v>
      </c>
      <c r="D15" s="401">
        <v>44502</v>
      </c>
      <c r="E15" s="316" t="s">
        <v>313</v>
      </c>
      <c r="F15" s="316" t="s">
        <v>314</v>
      </c>
      <c r="G15" s="194"/>
      <c r="H15" s="194"/>
      <c r="I15" s="194"/>
      <c r="J15" s="195"/>
      <c r="K15" s="195"/>
      <c r="L15" s="195"/>
      <c r="M15" s="194"/>
      <c r="N15" s="249"/>
      <c r="O15" s="249"/>
      <c r="P15" s="249"/>
    </row>
    <row r="16" spans="1:16" s="46" customFormat="1" ht="37.5" customHeight="1">
      <c r="A16" s="287">
        <v>7</v>
      </c>
      <c r="B16" s="200" t="s">
        <v>467</v>
      </c>
      <c r="C16" s="286" t="s">
        <v>33</v>
      </c>
      <c r="D16" s="477">
        <v>44204</v>
      </c>
      <c r="E16" s="200"/>
      <c r="F16" s="200" t="s">
        <v>469</v>
      </c>
      <c r="G16" s="194"/>
      <c r="H16" s="194"/>
      <c r="I16" s="194"/>
      <c r="J16" s="195"/>
      <c r="K16" s="195"/>
      <c r="L16" s="195"/>
      <c r="M16" s="194"/>
      <c r="N16" s="249"/>
      <c r="O16" s="249"/>
      <c r="P16" s="249"/>
    </row>
    <row r="17" spans="1:16" s="46" customFormat="1" ht="37.5" customHeight="1">
      <c r="A17" s="287">
        <v>8</v>
      </c>
      <c r="B17" s="200" t="s">
        <v>463</v>
      </c>
      <c r="C17" s="439" t="s">
        <v>33</v>
      </c>
      <c r="D17" s="352">
        <v>44281</v>
      </c>
      <c r="E17" s="200" t="s">
        <v>523</v>
      </c>
      <c r="F17" s="200" t="s">
        <v>524</v>
      </c>
      <c r="G17" s="194"/>
      <c r="H17" s="194"/>
      <c r="I17" s="194"/>
      <c r="J17" s="195"/>
      <c r="K17" s="195"/>
      <c r="L17" s="195"/>
      <c r="M17" s="194"/>
      <c r="N17" s="249"/>
      <c r="O17" s="249"/>
      <c r="P17" s="249"/>
    </row>
    <row r="18" spans="1:16" s="46" customFormat="1" ht="37.5" customHeight="1">
      <c r="A18" s="287">
        <v>9</v>
      </c>
      <c r="B18" s="316" t="s">
        <v>355</v>
      </c>
      <c r="C18" s="286" t="s">
        <v>33</v>
      </c>
      <c r="D18" s="401" t="s">
        <v>356</v>
      </c>
      <c r="E18" s="316" t="s">
        <v>357</v>
      </c>
      <c r="F18" s="316" t="s">
        <v>358</v>
      </c>
      <c r="G18" s="194"/>
      <c r="H18" s="194"/>
      <c r="I18" s="194"/>
      <c r="J18" s="195"/>
      <c r="K18" s="195"/>
      <c r="L18" s="195"/>
      <c r="M18" s="194"/>
      <c r="N18" s="249"/>
      <c r="O18" s="249"/>
      <c r="P18" s="249"/>
    </row>
    <row r="19" spans="1:16" s="122" customFormat="1" ht="37.5" customHeight="1">
      <c r="A19" s="287">
        <v>10</v>
      </c>
      <c r="B19" s="200" t="s">
        <v>246</v>
      </c>
      <c r="C19" s="286"/>
      <c r="D19" s="352">
        <v>44540</v>
      </c>
      <c r="E19" s="200" t="s">
        <v>247</v>
      </c>
      <c r="F19" s="200" t="s">
        <v>248</v>
      </c>
      <c r="G19" s="194" t="e">
        <f>B19&amp;" "&amp;#REF!</f>
        <v>#REF!</v>
      </c>
      <c r="H19" s="194" t="str">
        <f t="shared" ref="H19:H24" si="0">IF(C19="x","Nữ","Nam")</f>
        <v>Nam</v>
      </c>
      <c r="I19" s="194" t="e">
        <f>#REF!&amp;" "&amp;#REF!&amp;","&amp;"P. "&amp;#REF!&amp;", Q. "&amp;#REF!</f>
        <v>#REF!</v>
      </c>
      <c r="J19" s="195">
        <f t="shared" ref="J19:J24" si="1">DAY(D19)</f>
        <v>10</v>
      </c>
      <c r="K19" s="195">
        <f t="shared" ref="K19:K24" si="2">MONTH(D19)</f>
        <v>12</v>
      </c>
      <c r="L19" s="195">
        <f t="shared" ref="L19:L24" si="3">YEAR(D19)</f>
        <v>2021</v>
      </c>
      <c r="M19" s="194" t="e">
        <f>#REF!&amp;" "&amp;#REF!</f>
        <v>#REF!</v>
      </c>
      <c r="N19" s="250"/>
      <c r="O19" s="250"/>
      <c r="P19" s="250"/>
    </row>
    <row r="20" spans="1:16" s="45" customFormat="1" ht="37.5" customHeight="1">
      <c r="A20" s="287">
        <v>11</v>
      </c>
      <c r="B20" s="200" t="s">
        <v>250</v>
      </c>
      <c r="C20" s="286" t="s">
        <v>33</v>
      </c>
      <c r="D20" s="352" t="s">
        <v>252</v>
      </c>
      <c r="E20" s="200" t="s">
        <v>255</v>
      </c>
      <c r="F20" s="200" t="s">
        <v>256</v>
      </c>
      <c r="G20" s="194" t="e">
        <f>B20&amp;" "&amp;#REF!</f>
        <v>#REF!</v>
      </c>
      <c r="H20" s="194" t="str">
        <f t="shared" si="0"/>
        <v>Nữ</v>
      </c>
      <c r="I20" s="194" t="e">
        <f>#REF!&amp;" "&amp;#REF!&amp;","&amp;"P. "&amp;#REF!&amp;", Q. "&amp;#REF!</f>
        <v>#REF!</v>
      </c>
      <c r="J20" s="195">
        <f t="shared" si="1"/>
        <v>22</v>
      </c>
      <c r="K20" s="195">
        <f t="shared" si="2"/>
        <v>9</v>
      </c>
      <c r="L20" s="195">
        <f t="shared" si="3"/>
        <v>2021</v>
      </c>
      <c r="M20" s="194" t="e">
        <f>#REF!&amp;" "&amp;#REF!</f>
        <v>#REF!</v>
      </c>
      <c r="N20" s="251"/>
      <c r="O20" s="251"/>
      <c r="P20" s="251"/>
    </row>
    <row r="21" spans="1:16" s="45" customFormat="1" ht="37.5" customHeight="1">
      <c r="A21" s="287">
        <v>12</v>
      </c>
      <c r="B21" s="200" t="s">
        <v>272</v>
      </c>
      <c r="C21" s="286"/>
      <c r="D21" s="352">
        <v>44541</v>
      </c>
      <c r="E21" s="200"/>
      <c r="F21" s="200" t="s">
        <v>273</v>
      </c>
      <c r="G21" s="194" t="e">
        <f>B21&amp;" "&amp;#REF!</f>
        <v>#REF!</v>
      </c>
      <c r="H21" s="194" t="str">
        <f t="shared" si="0"/>
        <v>Nam</v>
      </c>
      <c r="I21" s="194" t="e">
        <f>#REF!&amp;" "&amp;#REF!&amp;","&amp;"P. "&amp;#REF!&amp;", Q. "&amp;#REF!</f>
        <v>#REF!</v>
      </c>
      <c r="J21" s="195">
        <f t="shared" si="1"/>
        <v>11</v>
      </c>
      <c r="K21" s="195">
        <f t="shared" si="2"/>
        <v>12</v>
      </c>
      <c r="L21" s="195">
        <f t="shared" si="3"/>
        <v>2021</v>
      </c>
      <c r="M21" s="194" t="e">
        <f>#REF!&amp;" "&amp;#REF!</f>
        <v>#REF!</v>
      </c>
      <c r="N21" s="251"/>
      <c r="O21" s="251"/>
      <c r="P21" s="251"/>
    </row>
    <row r="22" spans="1:16" s="105" customFormat="1" ht="37.5" customHeight="1">
      <c r="A22" s="287">
        <v>13</v>
      </c>
      <c r="B22" s="200" t="s">
        <v>305</v>
      </c>
      <c r="C22" s="286" t="s">
        <v>33</v>
      </c>
      <c r="D22" s="352">
        <v>44245</v>
      </c>
      <c r="E22" s="200" t="s">
        <v>306</v>
      </c>
      <c r="F22" s="200" t="s">
        <v>307</v>
      </c>
      <c r="G22" s="194" t="e">
        <f>B22&amp;" "&amp;#REF!</f>
        <v>#REF!</v>
      </c>
      <c r="H22" s="194" t="str">
        <f t="shared" si="0"/>
        <v>Nữ</v>
      </c>
      <c r="I22" s="194" t="e">
        <f>#REF!&amp;" "&amp;#REF!&amp;","&amp;"P. "&amp;#REF!&amp;", Q. "&amp;#REF!</f>
        <v>#REF!</v>
      </c>
      <c r="J22" s="195">
        <f t="shared" si="1"/>
        <v>18</v>
      </c>
      <c r="K22" s="195">
        <f t="shared" si="2"/>
        <v>2</v>
      </c>
      <c r="L22" s="195">
        <f t="shared" si="3"/>
        <v>2021</v>
      </c>
      <c r="M22" s="194" t="e">
        <f>#REF!&amp;" "&amp;#REF!</f>
        <v>#REF!</v>
      </c>
      <c r="N22" s="253"/>
      <c r="O22" s="253"/>
      <c r="P22" s="253"/>
    </row>
    <row r="23" spans="1:16" s="45" customFormat="1" ht="37.5" customHeight="1">
      <c r="A23" s="287">
        <v>14</v>
      </c>
      <c r="B23" s="200" t="s">
        <v>327</v>
      </c>
      <c r="C23" s="286" t="s">
        <v>33</v>
      </c>
      <c r="D23" s="352">
        <v>44413</v>
      </c>
      <c r="E23" s="200" t="s">
        <v>330</v>
      </c>
      <c r="F23" s="200" t="s">
        <v>331</v>
      </c>
      <c r="G23" s="194" t="e">
        <f>'Mam4'!B17&amp;" "&amp;#REF!</f>
        <v>#REF!</v>
      </c>
      <c r="H23" s="194" t="str">
        <f>IF('Mam4'!C17="x","Nữ","Nam")</f>
        <v>Nam</v>
      </c>
      <c r="I23" s="194" t="e">
        <f>#REF!&amp;" "&amp;#REF!&amp;","&amp;"P. "&amp;#REF!&amp;", Q. "&amp;#REF!</f>
        <v>#REF!</v>
      </c>
      <c r="J23" s="195">
        <f>DAY('Mam4'!D17)</f>
        <v>24</v>
      </c>
      <c r="K23" s="195">
        <f>MONTH('Mam4'!D17)</f>
        <v>6</v>
      </c>
      <c r="L23" s="195">
        <f>YEAR('Mam4'!D17)</f>
        <v>2021</v>
      </c>
      <c r="M23" s="194" t="e">
        <f>#REF!&amp;" "&amp;#REF!</f>
        <v>#REF!</v>
      </c>
      <c r="N23" s="251"/>
      <c r="O23" s="251"/>
      <c r="P23" s="251"/>
    </row>
    <row r="24" spans="1:16" s="45" customFormat="1" ht="37.5" customHeight="1">
      <c r="A24" s="287">
        <v>15</v>
      </c>
      <c r="B24" s="200" t="s">
        <v>433</v>
      </c>
      <c r="C24" s="286"/>
      <c r="D24" s="352" t="s">
        <v>434</v>
      </c>
      <c r="E24" s="200" t="s">
        <v>435</v>
      </c>
      <c r="F24" s="200" t="s">
        <v>436</v>
      </c>
      <c r="G24" s="194" t="e">
        <f>B24&amp;" "&amp;#REF!</f>
        <v>#REF!</v>
      </c>
      <c r="H24" s="194" t="str">
        <f t="shared" si="0"/>
        <v>Nam</v>
      </c>
      <c r="I24" s="194" t="e">
        <f>#REF!&amp;" "&amp;#REF!&amp;","&amp;"P. "&amp;#REF!&amp;", Q. "&amp;#REF!</f>
        <v>#REF!</v>
      </c>
      <c r="J24" s="195">
        <f t="shared" si="1"/>
        <v>15</v>
      </c>
      <c r="K24" s="195">
        <f t="shared" si="2"/>
        <v>2</v>
      </c>
      <c r="L24" s="195">
        <f t="shared" si="3"/>
        <v>2021</v>
      </c>
      <c r="M24" s="194" t="e">
        <f>#REF!&amp;" "&amp;#REF!</f>
        <v>#REF!</v>
      </c>
      <c r="N24" s="251"/>
      <c r="O24" s="251"/>
      <c r="P24" s="251"/>
    </row>
    <row r="25" spans="1:16" s="45" customFormat="1" ht="37.5" customHeight="1">
      <c r="A25" s="287">
        <v>16</v>
      </c>
      <c r="B25" s="200" t="s">
        <v>525</v>
      </c>
      <c r="C25" s="286" t="s">
        <v>33</v>
      </c>
      <c r="D25" s="478" t="s">
        <v>498</v>
      </c>
      <c r="E25" s="200" t="s">
        <v>499</v>
      </c>
      <c r="F25" s="200" t="s">
        <v>500</v>
      </c>
      <c r="G25" s="194"/>
      <c r="H25" s="194"/>
      <c r="I25" s="194"/>
      <c r="J25" s="195"/>
      <c r="K25" s="195"/>
      <c r="L25" s="195"/>
      <c r="M25" s="194"/>
      <c r="N25" s="251"/>
      <c r="O25" s="251"/>
      <c r="P25" s="251"/>
    </row>
    <row r="26" spans="1:16" s="45" customFormat="1" ht="37.5" customHeight="1">
      <c r="A26" s="287">
        <v>17</v>
      </c>
      <c r="B26" s="200" t="s">
        <v>506</v>
      </c>
      <c r="C26" s="286"/>
      <c r="D26" s="352">
        <v>44367</v>
      </c>
      <c r="E26" s="200" t="s">
        <v>509</v>
      </c>
      <c r="F26" s="200" t="s">
        <v>510</v>
      </c>
      <c r="G26" s="194"/>
      <c r="H26" s="194"/>
      <c r="I26" s="194"/>
      <c r="J26" s="195"/>
      <c r="K26" s="195"/>
      <c r="L26" s="195"/>
      <c r="M26" s="194"/>
      <c r="N26" s="251"/>
      <c r="O26" s="251"/>
      <c r="P26" s="251"/>
    </row>
    <row r="27" spans="1:16" s="45" customFormat="1" ht="37.5" customHeight="1">
      <c r="A27" s="287">
        <v>18</v>
      </c>
      <c r="B27" s="200" t="s">
        <v>517</v>
      </c>
      <c r="C27" s="365"/>
      <c r="D27" s="352">
        <v>44201</v>
      </c>
      <c r="E27" s="200" t="s">
        <v>518</v>
      </c>
      <c r="F27" s="200" t="s">
        <v>519</v>
      </c>
      <c r="G27" s="194" t="e">
        <f>#REF!&amp;" "&amp;#REF!</f>
        <v>#REF!</v>
      </c>
      <c r="H27" s="194" t="e">
        <f>IF(#REF!="x","Nữ","Nam")</f>
        <v>#REF!</v>
      </c>
      <c r="I27" s="194" t="e">
        <f>#REF!&amp;" "&amp;#REF!&amp;","&amp;"P. "&amp;#REF!&amp;", Q. "&amp;#REF!</f>
        <v>#REF!</v>
      </c>
      <c r="J27" s="195" t="e">
        <f>DAY(#REF!)</f>
        <v>#REF!</v>
      </c>
      <c r="K27" s="195" t="e">
        <f>MONTH(#REF!)</f>
        <v>#REF!</v>
      </c>
      <c r="L27" s="195" t="e">
        <f>YEAR(#REF!)</f>
        <v>#REF!</v>
      </c>
      <c r="M27" s="194" t="e">
        <f>#REF!&amp;" "&amp;#REF!</f>
        <v>#REF!</v>
      </c>
      <c r="N27" s="251"/>
      <c r="O27" s="251"/>
      <c r="P27" s="251"/>
    </row>
    <row r="28" spans="1:16" s="138" customFormat="1" ht="37.5" customHeight="1">
      <c r="A28" s="287">
        <v>19</v>
      </c>
      <c r="B28" s="200" t="s">
        <v>504</v>
      </c>
      <c r="C28" s="286" t="s">
        <v>33</v>
      </c>
      <c r="D28" s="352">
        <v>44512</v>
      </c>
      <c r="E28" s="200" t="s">
        <v>480</v>
      </c>
      <c r="F28" s="200" t="s">
        <v>481</v>
      </c>
      <c r="G28" s="201" t="e">
        <f>B28&amp;" "&amp;#REF!</f>
        <v>#REF!</v>
      </c>
      <c r="H28" s="194" t="str">
        <f>IF(C28="x","Nữ","Nam")</f>
        <v>Nữ</v>
      </c>
      <c r="I28" s="201" t="e">
        <f>#REF!&amp;" "&amp;#REF!&amp;","&amp;"P. "&amp;#REF!&amp;", Q. "&amp;#REF!</f>
        <v>#REF!</v>
      </c>
      <c r="J28" s="202">
        <f>DAY(D28)</f>
        <v>12</v>
      </c>
      <c r="K28" s="202">
        <f>MONTH(D28)</f>
        <v>11</v>
      </c>
      <c r="L28" s="202">
        <f>YEAR(D28)</f>
        <v>2021</v>
      </c>
      <c r="M28" s="194" t="e">
        <f>#REF!&amp;" "&amp;#REF!</f>
        <v>#REF!</v>
      </c>
      <c r="N28" s="254"/>
      <c r="O28" s="254"/>
      <c r="P28" s="254"/>
    </row>
    <row r="29" spans="1:16" s="138" customFormat="1" ht="37.5" customHeight="1">
      <c r="A29" s="287">
        <v>20</v>
      </c>
      <c r="B29" s="200" t="s">
        <v>441</v>
      </c>
      <c r="C29" s="286" t="s">
        <v>33</v>
      </c>
      <c r="D29" s="352">
        <v>44514</v>
      </c>
      <c r="E29" s="200" t="s">
        <v>442</v>
      </c>
      <c r="F29" s="200" t="s">
        <v>443</v>
      </c>
      <c r="G29" s="201" t="e">
        <f>B12&amp;" "&amp;#REF!</f>
        <v>#REF!</v>
      </c>
      <c r="H29" s="194" t="str">
        <f>IF(C12="x","Nữ","Nam")</f>
        <v>Nam</v>
      </c>
      <c r="I29" s="201" t="e">
        <f>#REF!&amp;" "&amp;#REF!&amp;","&amp;"P. "&amp;#REF!&amp;", Q. "&amp;#REF!</f>
        <v>#REF!</v>
      </c>
      <c r="J29" s="202">
        <f>DAY(D12)</f>
        <v>21</v>
      </c>
      <c r="K29" s="202">
        <f>MONTH(D12)</f>
        <v>11</v>
      </c>
      <c r="L29" s="202">
        <f>YEAR(D12)</f>
        <v>2021</v>
      </c>
      <c r="M29" s="194" t="e">
        <f>#REF!&amp;" "&amp;#REF!</f>
        <v>#REF!</v>
      </c>
      <c r="N29" s="254"/>
      <c r="O29" s="254"/>
      <c r="P29" s="254"/>
    </row>
    <row r="30" spans="1:16" s="54" customFormat="1" ht="37.5" customHeight="1">
      <c r="A30" s="425">
        <v>21</v>
      </c>
      <c r="B30" s="426" t="s">
        <v>332</v>
      </c>
      <c r="C30" s="229"/>
      <c r="D30" s="522">
        <v>44345</v>
      </c>
      <c r="E30" s="426" t="s">
        <v>339</v>
      </c>
      <c r="F30" s="426" t="s">
        <v>340</v>
      </c>
      <c r="G30" s="194" t="e">
        <f>'Mam2'!B19&amp;" "&amp;#REF!</f>
        <v>#REF!</v>
      </c>
      <c r="H30" s="194" t="str">
        <f>IF('Mam2'!C19="x","Nữ","Nam")</f>
        <v>Nam</v>
      </c>
      <c r="I30" s="194" t="e">
        <f>'Mam2'!#REF!&amp;" "&amp;'Mam2'!#REF!&amp;","&amp;"P. "&amp;'Mam2'!#REF!&amp;", Q. "&amp;'Mam2'!#REF!</f>
        <v>#REF!</v>
      </c>
      <c r="J30" s="195">
        <f>DAY('Mam2'!D19)</f>
        <v>2</v>
      </c>
      <c r="K30" s="195">
        <f>MONTH('Mam2'!D19)</f>
        <v>6</v>
      </c>
      <c r="L30" s="195">
        <f>YEAR('Mam2'!D19)</f>
        <v>2021</v>
      </c>
      <c r="M30" s="194" t="e">
        <f>'Mam2'!#REF!&amp;" "&amp;'Mam2'!#REF!</f>
        <v>#REF!</v>
      </c>
      <c r="N30" s="255"/>
      <c r="O30" s="255"/>
      <c r="P30" s="255"/>
    </row>
    <row r="31" spans="1:16" s="162" customFormat="1" ht="35.25" hidden="1" customHeight="1">
      <c r="A31" s="518">
        <v>22</v>
      </c>
      <c r="B31" s="519"/>
      <c r="C31" s="520"/>
      <c r="D31" s="521"/>
      <c r="E31" s="519"/>
      <c r="F31" s="519"/>
      <c r="G31" s="257" t="e">
        <f>B31&amp;" "&amp;#REF!</f>
        <v>#REF!</v>
      </c>
      <c r="H31" s="257" t="str">
        <f>IF(C31="x","Nữ","Nam")</f>
        <v>Nam</v>
      </c>
      <c r="I31" s="257" t="e">
        <f>#REF!&amp;" "&amp;#REF!&amp;","&amp;"P. "&amp;#REF!&amp;", Q. "&amp;#REF!</f>
        <v>#REF!</v>
      </c>
      <c r="J31" s="258">
        <f>DAY(D31)</f>
        <v>0</v>
      </c>
      <c r="K31" s="258">
        <f>MONTH(D31)</f>
        <v>1</v>
      </c>
      <c r="L31" s="258">
        <f>YEAR(D31)</f>
        <v>1900</v>
      </c>
      <c r="M31" s="257" t="e">
        <f>#REF!&amp;" "&amp;#REF!</f>
        <v>#REF!</v>
      </c>
      <c r="N31" s="263"/>
      <c r="O31" s="259"/>
      <c r="P31" s="259"/>
    </row>
    <row r="32" spans="1:16" s="162" customFormat="1" ht="26.25" customHeight="1">
      <c r="A32" s="260"/>
      <c r="B32" s="259"/>
      <c r="C32" s="261"/>
      <c r="D32" s="262"/>
      <c r="E32" s="259"/>
      <c r="F32" s="259"/>
      <c r="G32" s="256"/>
      <c r="H32" s="257"/>
      <c r="I32" s="257"/>
      <c r="J32" s="258"/>
      <c r="K32" s="258"/>
      <c r="L32" s="258"/>
      <c r="M32" s="257"/>
      <c r="N32" s="248"/>
      <c r="O32" s="259"/>
      <c r="P32" s="259"/>
    </row>
    <row r="33" spans="1:16" s="10" customFormat="1" ht="31.5" customHeight="1">
      <c r="A33" s="248"/>
      <c r="G33" s="266"/>
      <c r="H33" s="266"/>
      <c r="I33" s="267"/>
      <c r="J33" s="267"/>
      <c r="K33" s="248"/>
      <c r="L33" s="248"/>
      <c r="M33" s="248"/>
      <c r="N33" s="247"/>
      <c r="O33" s="248"/>
      <c r="P33" s="248"/>
    </row>
    <row r="34" spans="1:16" ht="18.75">
      <c r="A34" s="248"/>
      <c r="B34" s="577"/>
      <c r="C34" s="577"/>
      <c r="D34" s="577"/>
      <c r="E34" s="248"/>
      <c r="F34" s="457"/>
      <c r="G34" s="266"/>
      <c r="H34" s="266"/>
      <c r="I34" s="267"/>
      <c r="J34" s="267"/>
      <c r="K34" s="247"/>
      <c r="L34" s="247"/>
      <c r="M34" s="247"/>
      <c r="N34" s="176"/>
      <c r="O34" s="247"/>
      <c r="P34" s="247"/>
    </row>
    <row r="35" spans="1:16" s="20" customFormat="1" ht="22.5" customHeight="1">
      <c r="A35" s="281"/>
      <c r="B35" s="479"/>
      <c r="C35" s="281"/>
      <c r="D35" s="283"/>
      <c r="E35" s="282"/>
      <c r="F35" s="248"/>
      <c r="G35" s="163"/>
      <c r="H35" s="176"/>
      <c r="I35" s="176"/>
      <c r="J35" s="176"/>
      <c r="K35" s="176"/>
      <c r="L35" s="176"/>
      <c r="M35" s="176"/>
      <c r="N35" s="206"/>
      <c r="O35" s="176"/>
      <c r="P35" s="176"/>
    </row>
    <row r="36" spans="1:16" s="1" customFormat="1" ht="18.75">
      <c r="A36" s="281"/>
      <c r="B36" s="471"/>
      <c r="C36" s="281"/>
      <c r="D36" s="283"/>
      <c r="E36" s="282"/>
      <c r="F36" s="282"/>
      <c r="G36" s="176"/>
      <c r="H36" s="176"/>
      <c r="I36" s="206"/>
      <c r="J36" s="206"/>
      <c r="K36" s="206"/>
      <c r="L36" s="206"/>
      <c r="M36" s="206"/>
      <c r="N36" s="206"/>
      <c r="O36" s="206"/>
      <c r="P36" s="206"/>
    </row>
    <row r="37" spans="1:16" s="1" customFormat="1" ht="18.75">
      <c r="A37" s="480"/>
      <c r="B37" s="480"/>
      <c r="C37" s="480"/>
      <c r="D37" s="279"/>
      <c r="E37" s="243"/>
      <c r="F37" s="457"/>
      <c r="G37" s="179"/>
      <c r="H37" s="179"/>
      <c r="I37" s="206"/>
      <c r="J37" s="206"/>
      <c r="K37" s="206"/>
      <c r="L37" s="206"/>
      <c r="M37" s="206"/>
      <c r="N37" s="206"/>
      <c r="O37" s="206"/>
      <c r="P37" s="206"/>
    </row>
    <row r="38" spans="1:16" s="1" customFormat="1" ht="24" customHeight="1">
      <c r="A38" s="281"/>
      <c r="B38" s="281"/>
      <c r="C38" s="281"/>
      <c r="D38" s="283"/>
      <c r="E38" s="282"/>
      <c r="F38" s="457"/>
      <c r="G38" s="176"/>
      <c r="H38" s="176"/>
      <c r="I38" s="206"/>
      <c r="J38" s="206"/>
      <c r="K38" s="206"/>
      <c r="L38" s="206"/>
      <c r="M38" s="206"/>
      <c r="O38" s="206"/>
      <c r="P38" s="206"/>
    </row>
    <row r="39" spans="1:16" s="1" customFormat="1" ht="15">
      <c r="A39" s="23"/>
      <c r="D39" s="154"/>
      <c r="G39" s="23"/>
      <c r="H39" s="23"/>
    </row>
    <row r="40" spans="1:16" s="1" customFormat="1" ht="15">
      <c r="A40" s="23"/>
      <c r="B40" s="24"/>
      <c r="C40" s="5"/>
      <c r="D40" s="144"/>
      <c r="E40" s="25"/>
      <c r="F40" s="25"/>
      <c r="G40" s="23"/>
      <c r="H40" s="23"/>
    </row>
    <row r="41" spans="1:16" s="1" customFormat="1" ht="15">
      <c r="A41" s="23"/>
      <c r="B41" s="24"/>
      <c r="C41" s="5"/>
      <c r="D41" s="144"/>
      <c r="E41" s="17"/>
      <c r="F41" s="17"/>
      <c r="G41" s="23"/>
      <c r="H41" s="23"/>
    </row>
    <row r="42" spans="1:16" s="1" customFormat="1" ht="16.5">
      <c r="A42" s="530"/>
      <c r="B42" s="530"/>
      <c r="C42" s="530"/>
      <c r="D42" s="145"/>
      <c r="E42" s="22"/>
      <c r="F42" s="34"/>
      <c r="G42" s="21"/>
      <c r="H42" s="21"/>
      <c r="N42" s="11"/>
    </row>
    <row r="43" spans="1:16" s="11" customFormat="1">
      <c r="A43" s="26"/>
      <c r="B43" s="26"/>
      <c r="C43" s="27"/>
      <c r="D43" s="146"/>
      <c r="E43" s="26"/>
      <c r="F43" s="26"/>
    </row>
    <row r="44" spans="1:16" s="11" customFormat="1">
      <c r="A44" s="26"/>
      <c r="B44" s="26"/>
      <c r="C44" s="27"/>
      <c r="D44" s="146"/>
      <c r="E44" s="26"/>
      <c r="F44" s="26"/>
    </row>
    <row r="45" spans="1:16" s="11" customFormat="1">
      <c r="A45" s="26"/>
      <c r="B45" s="26"/>
      <c r="C45" s="27"/>
      <c r="D45" s="146"/>
      <c r="E45" s="26"/>
      <c r="F45" s="26"/>
    </row>
    <row r="46" spans="1:16" s="11" customFormat="1">
      <c r="A46" s="26"/>
      <c r="B46" s="26"/>
      <c r="C46" s="27"/>
      <c r="D46" s="146"/>
      <c r="E46" s="26"/>
      <c r="F46" s="26"/>
    </row>
    <row r="47" spans="1:16" s="11" customFormat="1">
      <c r="A47" s="26"/>
      <c r="B47" s="26"/>
      <c r="C47" s="27"/>
      <c r="D47" s="146"/>
      <c r="E47" s="26"/>
      <c r="F47" s="26"/>
    </row>
    <row r="48" spans="1:16" s="11" customFormat="1">
      <c r="A48" s="26"/>
      <c r="B48" s="26"/>
      <c r="C48" s="27"/>
      <c r="D48" s="146"/>
      <c r="E48" s="26"/>
      <c r="F48" s="26"/>
    </row>
    <row r="49" spans="1:6" s="11" customFormat="1">
      <c r="A49" s="26"/>
      <c r="B49" s="26"/>
      <c r="C49" s="27"/>
      <c r="D49" s="146"/>
      <c r="E49" s="26"/>
      <c r="F49" s="26"/>
    </row>
    <row r="50" spans="1:6" s="11" customFormat="1">
      <c r="A50" s="26"/>
      <c r="B50" s="26"/>
      <c r="C50" s="27"/>
      <c r="D50" s="146"/>
      <c r="E50" s="26"/>
      <c r="F50" s="26"/>
    </row>
    <row r="51" spans="1:6" s="11" customFormat="1">
      <c r="D51" s="147"/>
    </row>
    <row r="52" spans="1:6" s="11" customFormat="1">
      <c r="D52" s="147"/>
    </row>
    <row r="53" spans="1:6" s="11" customFormat="1">
      <c r="D53" s="147"/>
    </row>
    <row r="54" spans="1:6" s="11" customFormat="1">
      <c r="D54" s="147"/>
    </row>
    <row r="55" spans="1:6" s="11" customFormat="1">
      <c r="D55" s="147"/>
    </row>
    <row r="56" spans="1:6" s="11" customFormat="1">
      <c r="D56" s="147"/>
    </row>
    <row r="57" spans="1:6" s="11" customFormat="1">
      <c r="D57" s="147"/>
    </row>
    <row r="58" spans="1:6" s="11" customFormat="1">
      <c r="D58" s="147"/>
    </row>
    <row r="59" spans="1:6" s="11" customFormat="1">
      <c r="D59" s="147"/>
    </row>
    <row r="60" spans="1:6" s="11" customFormat="1">
      <c r="D60" s="147"/>
    </row>
    <row r="61" spans="1:6" s="11" customFormat="1">
      <c r="D61" s="147"/>
    </row>
    <row r="62" spans="1:6" s="11" customFormat="1">
      <c r="D62" s="147"/>
    </row>
    <row r="63" spans="1:6" s="11" customFormat="1">
      <c r="D63" s="147"/>
    </row>
    <row r="64" spans="1:6" s="11" customFormat="1">
      <c r="D64" s="147"/>
    </row>
    <row r="65" spans="4:14" s="11" customFormat="1">
      <c r="D65" s="147"/>
      <c r="N65" s="36"/>
    </row>
  </sheetData>
  <autoFilter ref="A9:K35" xr:uid="{00000000-0009-0000-0000-000006000000}"/>
  <sortState xmlns:xlrd2="http://schemas.microsoft.com/office/spreadsheetml/2017/richdata2" ref="B10:F35">
    <sortCondition ref="B10:B35"/>
  </sortState>
  <mergeCells count="11">
    <mergeCell ref="A42:C42"/>
    <mergeCell ref="E8:E9"/>
    <mergeCell ref="F8:F9"/>
    <mergeCell ref="B34:D34"/>
    <mergeCell ref="A4:F4"/>
    <mergeCell ref="A5:F5"/>
    <mergeCell ref="A7:D7"/>
    <mergeCell ref="A8:A9"/>
    <mergeCell ref="B8:B9"/>
    <mergeCell ref="C8:C9"/>
    <mergeCell ref="D8:D9"/>
  </mergeCells>
  <printOptions horizontalCentered="1"/>
  <pageMargins left="0" right="0" top="0.19685039370078741" bottom="0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FFFF"/>
  </sheetPr>
  <dimension ref="A1:DT60"/>
  <sheetViews>
    <sheetView view="pageBreakPreview" zoomScale="64" zoomScaleNormal="73" zoomScaleSheetLayoutView="64" workbookViewId="0">
      <pane xSplit="2" ySplit="9" topLeftCell="C10" activePane="bottomRight" state="frozen"/>
      <selection activeCell="F26" sqref="F26"/>
      <selection pane="topRight" activeCell="F26" sqref="F26"/>
      <selection pane="bottomLeft" activeCell="F26" sqref="F26"/>
      <selection pane="bottomRight" activeCell="D18" sqref="D18"/>
    </sheetView>
  </sheetViews>
  <sheetFormatPr defaultColWidth="9.140625" defaultRowHeight="11.25"/>
  <cols>
    <col min="1" max="1" width="6.85546875" style="36" customWidth="1"/>
    <col min="2" max="2" width="39.7109375" style="36" customWidth="1"/>
    <col min="3" max="3" width="6.7109375" style="37" customWidth="1"/>
    <col min="4" max="4" width="16" style="155" bestFit="1" customWidth="1"/>
    <col min="5" max="5" width="33.7109375" style="36" customWidth="1"/>
    <col min="6" max="6" width="40.5703125" style="36" customWidth="1"/>
    <col min="7" max="7" width="35.140625" style="36" hidden="1" customWidth="1"/>
    <col min="8" max="12" width="0" style="36" hidden="1" customWidth="1"/>
    <col min="13" max="13" width="45.7109375" style="36" hidden="1" customWidth="1"/>
    <col min="14" max="16384" width="9.140625" style="36"/>
  </cols>
  <sheetData>
    <row r="1" spans="1:14" s="19" customFormat="1" ht="20.100000000000001" customHeight="1">
      <c r="A1" s="565" t="s">
        <v>0</v>
      </c>
      <c r="B1" s="565"/>
      <c r="C1" s="565"/>
      <c r="D1" s="164"/>
      <c r="E1" s="166"/>
      <c r="F1" s="166"/>
    </row>
    <row r="2" spans="1:14" s="19" customFormat="1" ht="20.100000000000001" customHeight="1">
      <c r="A2" s="566" t="s">
        <v>1</v>
      </c>
      <c r="B2" s="566"/>
      <c r="C2" s="566"/>
      <c r="D2" s="169"/>
      <c r="E2" s="166"/>
      <c r="F2" s="166"/>
    </row>
    <row r="3" spans="1:14" s="19" customFormat="1" ht="13.5" customHeight="1">
      <c r="A3" s="171"/>
      <c r="B3" s="171"/>
      <c r="C3" s="171"/>
      <c r="D3" s="169"/>
      <c r="E3" s="166"/>
      <c r="F3" s="166"/>
    </row>
    <row r="4" spans="1:14" s="2" customFormat="1" ht="30" customHeight="1">
      <c r="A4" s="572" t="s">
        <v>55</v>
      </c>
      <c r="B4" s="572"/>
      <c r="C4" s="572"/>
      <c r="D4" s="572"/>
      <c r="E4" s="572"/>
      <c r="F4" s="572"/>
      <c r="G4" s="6"/>
      <c r="H4" s="6"/>
      <c r="I4" s="6"/>
      <c r="J4" s="1"/>
      <c r="K4" s="1"/>
      <c r="L4" s="1"/>
      <c r="M4" s="1"/>
    </row>
    <row r="5" spans="1:14" s="2" customFormat="1" ht="30" customHeight="1">
      <c r="A5" s="541" t="s">
        <v>56</v>
      </c>
      <c r="B5" s="541"/>
      <c r="C5" s="541"/>
      <c r="D5" s="541"/>
      <c r="E5" s="541"/>
      <c r="F5" s="541"/>
      <c r="G5" s="29"/>
      <c r="H5" s="29"/>
      <c r="I5" s="29"/>
      <c r="J5" s="1"/>
      <c r="K5" s="1"/>
      <c r="L5" s="1"/>
      <c r="M5" s="1"/>
    </row>
    <row r="6" spans="1:14" s="2" customFormat="1" ht="21.75" customHeight="1">
      <c r="A6" s="398"/>
      <c r="B6" s="398"/>
      <c r="C6" s="398"/>
      <c r="D6" s="398"/>
      <c r="E6" s="398"/>
      <c r="F6" s="398"/>
      <c r="G6" s="29"/>
      <c r="H6" s="29"/>
      <c r="I6" s="29"/>
      <c r="J6" s="1"/>
      <c r="K6" s="1"/>
      <c r="L6" s="1"/>
      <c r="M6" s="1"/>
    </row>
    <row r="7" spans="1:14" ht="25.5" customHeight="1">
      <c r="A7" s="576" t="s">
        <v>13</v>
      </c>
      <c r="B7" s="576"/>
      <c r="C7" s="576"/>
      <c r="D7" s="576"/>
      <c r="E7" s="248"/>
      <c r="F7" s="248"/>
      <c r="G7" s="10"/>
      <c r="H7" s="10"/>
      <c r="I7" s="10"/>
      <c r="J7" s="10"/>
      <c r="K7" s="10"/>
      <c r="L7" s="10"/>
      <c r="M7" s="10"/>
      <c r="N7" s="10"/>
    </row>
    <row r="8" spans="1:14" ht="42" customHeight="1">
      <c r="A8" s="534" t="s">
        <v>3</v>
      </c>
      <c r="B8" s="534" t="s">
        <v>4</v>
      </c>
      <c r="C8" s="534" t="s">
        <v>5</v>
      </c>
      <c r="D8" s="578" t="s">
        <v>6</v>
      </c>
      <c r="E8" s="532" t="s">
        <v>7</v>
      </c>
      <c r="F8" s="532" t="s">
        <v>8</v>
      </c>
      <c r="G8" s="10"/>
      <c r="H8" s="10"/>
      <c r="I8" s="10"/>
      <c r="J8" s="10"/>
      <c r="K8" s="10"/>
      <c r="L8" s="10"/>
      <c r="M8" s="10"/>
      <c r="N8" s="10"/>
    </row>
    <row r="9" spans="1:14" ht="37.5" customHeight="1">
      <c r="A9" s="534"/>
      <c r="B9" s="534"/>
      <c r="C9" s="534"/>
      <c r="D9" s="578"/>
      <c r="E9" s="532"/>
      <c r="F9" s="532"/>
      <c r="G9" s="10"/>
      <c r="H9" s="10"/>
      <c r="I9" s="10"/>
      <c r="J9" s="10"/>
      <c r="K9" s="10"/>
      <c r="L9" s="10"/>
      <c r="M9" s="10"/>
      <c r="N9" s="10"/>
    </row>
    <row r="10" spans="1:14" ht="42.75" customHeight="1">
      <c r="A10" s="424">
        <v>1</v>
      </c>
      <c r="B10" s="400" t="s">
        <v>323</v>
      </c>
      <c r="C10" s="428"/>
      <c r="D10" s="411">
        <v>44301</v>
      </c>
      <c r="E10" s="400" t="s">
        <v>324</v>
      </c>
      <c r="F10" s="400" t="s">
        <v>325</v>
      </c>
      <c r="G10" s="10"/>
      <c r="H10" s="10"/>
      <c r="I10" s="10"/>
      <c r="J10" s="10"/>
      <c r="K10" s="10"/>
      <c r="L10" s="10"/>
      <c r="M10" s="10"/>
      <c r="N10" s="10"/>
    </row>
    <row r="11" spans="1:14" ht="42.75" customHeight="1">
      <c r="A11" s="287">
        <v>2</v>
      </c>
      <c r="B11" s="200" t="s">
        <v>392</v>
      </c>
      <c r="C11" s="286"/>
      <c r="D11" s="352" t="s">
        <v>394</v>
      </c>
      <c r="E11" s="200" t="s">
        <v>395</v>
      </c>
      <c r="F11" s="200" t="s">
        <v>396</v>
      </c>
      <c r="G11" s="10"/>
      <c r="H11" s="10"/>
      <c r="I11" s="10"/>
      <c r="J11" s="10"/>
      <c r="K11" s="10"/>
      <c r="L11" s="10"/>
      <c r="M11" s="10"/>
      <c r="N11" s="10"/>
    </row>
    <row r="12" spans="1:14" ht="42.75" customHeight="1">
      <c r="A12" s="287">
        <v>3</v>
      </c>
      <c r="B12" s="200" t="s">
        <v>393</v>
      </c>
      <c r="C12" s="286" t="s">
        <v>33</v>
      </c>
      <c r="D12" s="352">
        <v>44239</v>
      </c>
      <c r="E12" s="200" t="s">
        <v>397</v>
      </c>
      <c r="F12" s="200" t="s">
        <v>398</v>
      </c>
      <c r="G12" s="10"/>
      <c r="H12" s="10"/>
      <c r="I12" s="10"/>
      <c r="J12" s="10"/>
      <c r="K12" s="10"/>
      <c r="L12" s="10"/>
      <c r="M12" s="10"/>
      <c r="N12" s="10"/>
    </row>
    <row r="13" spans="1:14" ht="42.75" customHeight="1">
      <c r="A13" s="287">
        <v>4</v>
      </c>
      <c r="B13" s="200" t="s">
        <v>359</v>
      </c>
      <c r="C13" s="286"/>
      <c r="D13" s="352" t="s">
        <v>360</v>
      </c>
      <c r="E13" s="200" t="s">
        <v>98</v>
      </c>
      <c r="F13" s="200" t="s">
        <v>99</v>
      </c>
      <c r="G13" s="10"/>
      <c r="H13" s="10"/>
      <c r="I13" s="10"/>
      <c r="J13" s="10"/>
      <c r="K13" s="10"/>
      <c r="L13" s="10"/>
      <c r="M13" s="10"/>
      <c r="N13" s="10"/>
    </row>
    <row r="14" spans="1:14" ht="42.75" customHeight="1">
      <c r="A14" s="287">
        <v>5</v>
      </c>
      <c r="B14" s="481" t="s">
        <v>456</v>
      </c>
      <c r="C14" s="286" t="s">
        <v>33</v>
      </c>
      <c r="D14" s="444">
        <v>44507</v>
      </c>
      <c r="E14" s="197"/>
      <c r="F14" s="445" t="s">
        <v>329</v>
      </c>
      <c r="G14" s="10"/>
      <c r="H14" s="10"/>
      <c r="I14" s="10"/>
      <c r="J14" s="10"/>
      <c r="K14" s="10"/>
      <c r="L14" s="10"/>
      <c r="M14" s="10"/>
      <c r="N14" s="10"/>
    </row>
    <row r="15" spans="1:14" ht="42.75" customHeight="1">
      <c r="A15" s="287">
        <v>6</v>
      </c>
      <c r="B15" s="481" t="s">
        <v>457</v>
      </c>
      <c r="C15" s="286" t="s">
        <v>33</v>
      </c>
      <c r="D15" s="444">
        <v>44507</v>
      </c>
      <c r="E15" s="197"/>
      <c r="F15" s="445" t="s">
        <v>329</v>
      </c>
      <c r="G15" s="10"/>
      <c r="H15" s="10"/>
      <c r="I15" s="10"/>
      <c r="J15" s="10"/>
      <c r="K15" s="10"/>
      <c r="L15" s="10"/>
      <c r="M15" s="10"/>
      <c r="N15" s="10"/>
    </row>
    <row r="16" spans="1:14" ht="42.75" customHeight="1">
      <c r="A16" s="287">
        <v>7</v>
      </c>
      <c r="B16" s="200" t="s">
        <v>268</v>
      </c>
      <c r="C16" s="286"/>
      <c r="D16" s="352">
        <v>44203</v>
      </c>
      <c r="E16" s="200" t="s">
        <v>274</v>
      </c>
      <c r="F16" s="200" t="s">
        <v>275</v>
      </c>
      <c r="G16" s="10"/>
      <c r="H16" s="10"/>
      <c r="I16" s="10"/>
      <c r="J16" s="10"/>
      <c r="K16" s="10"/>
      <c r="L16" s="10"/>
      <c r="M16" s="10"/>
      <c r="N16" s="10"/>
    </row>
    <row r="17" spans="1:124" ht="42.75" customHeight="1">
      <c r="A17" s="287">
        <v>8</v>
      </c>
      <c r="B17" s="200" t="s">
        <v>421</v>
      </c>
      <c r="C17" s="286" t="s">
        <v>33</v>
      </c>
      <c r="D17" s="352">
        <v>44561</v>
      </c>
      <c r="E17" s="200" t="s">
        <v>422</v>
      </c>
      <c r="F17" s="200" t="s">
        <v>423</v>
      </c>
      <c r="G17" s="10"/>
      <c r="H17" s="10"/>
      <c r="I17" s="10"/>
      <c r="J17" s="10"/>
      <c r="K17" s="10"/>
      <c r="L17" s="10"/>
      <c r="M17" s="10"/>
      <c r="N17" s="10"/>
    </row>
    <row r="18" spans="1:124" ht="42.75" customHeight="1">
      <c r="A18" s="287">
        <v>9</v>
      </c>
      <c r="B18" s="200" t="s">
        <v>296</v>
      </c>
      <c r="C18" s="286" t="s">
        <v>33</v>
      </c>
      <c r="D18" s="352">
        <v>44244</v>
      </c>
      <c r="E18" s="200" t="s">
        <v>297</v>
      </c>
      <c r="F18" s="200" t="s">
        <v>298</v>
      </c>
      <c r="G18" s="10"/>
      <c r="H18" s="10"/>
      <c r="I18" s="10"/>
      <c r="J18" s="10"/>
      <c r="K18" s="10"/>
      <c r="L18" s="10"/>
      <c r="M18" s="10"/>
      <c r="N18" s="10"/>
    </row>
    <row r="19" spans="1:124" ht="42.75" customHeight="1">
      <c r="A19" s="287">
        <v>10</v>
      </c>
      <c r="B19" s="200" t="s">
        <v>511</v>
      </c>
      <c r="C19" s="286"/>
      <c r="D19" s="352">
        <v>44349</v>
      </c>
      <c r="E19" s="200" t="s">
        <v>512</v>
      </c>
      <c r="F19" s="200" t="s">
        <v>513</v>
      </c>
      <c r="G19" s="10"/>
      <c r="H19" s="10"/>
      <c r="I19" s="10"/>
      <c r="J19" s="10"/>
      <c r="K19" s="10"/>
      <c r="L19" s="10"/>
      <c r="M19" s="10"/>
      <c r="N19" s="10"/>
    </row>
    <row r="20" spans="1:124" ht="42.75" customHeight="1">
      <c r="A20" s="287">
        <v>11</v>
      </c>
      <c r="B20" s="200" t="s">
        <v>514</v>
      </c>
      <c r="C20" s="286"/>
      <c r="D20" s="352">
        <v>44530</v>
      </c>
      <c r="E20" s="200" t="s">
        <v>515</v>
      </c>
      <c r="F20" s="200" t="s">
        <v>516</v>
      </c>
      <c r="G20" s="10"/>
      <c r="H20" s="10"/>
      <c r="I20" s="10"/>
      <c r="J20" s="10"/>
      <c r="K20" s="10"/>
      <c r="L20" s="10"/>
      <c r="M20" s="10"/>
      <c r="N20" s="10"/>
    </row>
    <row r="21" spans="1:124" ht="42.75" customHeight="1">
      <c r="A21" s="287">
        <v>12</v>
      </c>
      <c r="B21" s="200" t="s">
        <v>447</v>
      </c>
      <c r="C21" s="286"/>
      <c r="D21" s="352">
        <v>44497</v>
      </c>
      <c r="E21" s="200" t="s">
        <v>448</v>
      </c>
      <c r="F21" s="199" t="s">
        <v>449</v>
      </c>
      <c r="G21" s="10"/>
      <c r="H21" s="10"/>
      <c r="I21" s="10"/>
      <c r="J21" s="10"/>
      <c r="K21" s="10"/>
      <c r="L21" s="10"/>
      <c r="M21" s="10"/>
      <c r="N21" s="10"/>
    </row>
    <row r="22" spans="1:124" ht="42.75" customHeight="1">
      <c r="A22" s="287">
        <v>13</v>
      </c>
      <c r="B22" s="316" t="s">
        <v>348</v>
      </c>
      <c r="C22" s="286" t="s">
        <v>33</v>
      </c>
      <c r="D22" s="401" t="s">
        <v>349</v>
      </c>
      <c r="E22" s="316" t="s">
        <v>351</v>
      </c>
      <c r="F22" s="316" t="s">
        <v>352</v>
      </c>
      <c r="G22" s="10"/>
      <c r="H22" s="10"/>
      <c r="I22" s="10"/>
      <c r="J22" s="10"/>
      <c r="K22" s="10"/>
      <c r="L22" s="10"/>
      <c r="M22" s="10"/>
      <c r="N22" s="10"/>
    </row>
    <row r="23" spans="1:124" ht="42.75" customHeight="1">
      <c r="A23" s="287">
        <v>14</v>
      </c>
      <c r="B23" s="449" t="s">
        <v>302</v>
      </c>
      <c r="C23" s="286" t="s">
        <v>33</v>
      </c>
      <c r="D23" s="475">
        <v>44403</v>
      </c>
      <c r="E23" s="200" t="s">
        <v>303</v>
      </c>
      <c r="F23" s="268" t="s">
        <v>304</v>
      </c>
      <c r="G23" s="10"/>
      <c r="H23" s="10"/>
      <c r="I23" s="10"/>
      <c r="J23" s="10"/>
      <c r="K23" s="10"/>
      <c r="L23" s="10"/>
      <c r="M23" s="10"/>
      <c r="N23" s="10"/>
    </row>
    <row r="24" spans="1:124" s="31" customFormat="1" ht="42.75" customHeight="1">
      <c r="A24" s="287">
        <v>15</v>
      </c>
      <c r="B24" s="199" t="s">
        <v>263</v>
      </c>
      <c r="C24" s="286" t="s">
        <v>33</v>
      </c>
      <c r="D24" s="352">
        <v>44225</v>
      </c>
      <c r="E24" s="200" t="s">
        <v>264</v>
      </c>
      <c r="F24" s="200" t="s">
        <v>265</v>
      </c>
      <c r="G24" s="43" t="e">
        <f>B24&amp;" "&amp;#REF!</f>
        <v>#REF!</v>
      </c>
      <c r="H24" s="43" t="str">
        <f t="shared" ref="H24:H29" si="0">IF(C24="x","Nữ","Nam")</f>
        <v>Nữ</v>
      </c>
      <c r="I24" s="43" t="e">
        <f>#REF!&amp;" "&amp;#REF!&amp;","&amp;"P. "&amp;#REF!&amp;", Q. "&amp;#REF!</f>
        <v>#REF!</v>
      </c>
      <c r="J24" s="120">
        <f t="shared" ref="J24:J29" si="1">DAY(D24)</f>
        <v>29</v>
      </c>
      <c r="K24" s="120">
        <f t="shared" ref="K24:K29" si="2">MONTH(D24)</f>
        <v>1</v>
      </c>
      <c r="L24" s="120">
        <f t="shared" ref="L24:L29" si="3">YEAR(D24)</f>
        <v>2021</v>
      </c>
      <c r="M24" s="43" t="e">
        <f>#REF!&amp;" "&amp;#REF!</f>
        <v>#REF!</v>
      </c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</row>
    <row r="25" spans="1:124" s="123" customFormat="1" ht="42.75" customHeight="1">
      <c r="A25" s="287">
        <v>16</v>
      </c>
      <c r="B25" s="200" t="s">
        <v>292</v>
      </c>
      <c r="C25" s="286" t="s">
        <v>33</v>
      </c>
      <c r="D25" s="352">
        <v>44494</v>
      </c>
      <c r="E25" s="200" t="s">
        <v>294</v>
      </c>
      <c r="F25" s="200" t="s">
        <v>295</v>
      </c>
      <c r="G25" s="43" t="e">
        <f>B25&amp;" "&amp;#REF!</f>
        <v>#REF!</v>
      </c>
      <c r="H25" s="43" t="str">
        <f t="shared" si="0"/>
        <v>Nữ</v>
      </c>
      <c r="I25" s="43" t="e">
        <f>#REF!&amp;" "&amp;#REF!&amp;","&amp;"P. "&amp;#REF!&amp;", Q. "&amp;#REF!</f>
        <v>#REF!</v>
      </c>
      <c r="J25" s="120">
        <f t="shared" si="1"/>
        <v>25</v>
      </c>
      <c r="K25" s="120">
        <f t="shared" si="2"/>
        <v>10</v>
      </c>
      <c r="L25" s="120">
        <f t="shared" si="3"/>
        <v>2021</v>
      </c>
      <c r="M25" s="43" t="e">
        <f>#REF!&amp;" "&amp;#REF!</f>
        <v>#REF!</v>
      </c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</row>
    <row r="26" spans="1:124" s="31" customFormat="1" ht="42.75" customHeight="1">
      <c r="A26" s="287">
        <v>17</v>
      </c>
      <c r="B26" s="200" t="s">
        <v>293</v>
      </c>
      <c r="C26" s="286"/>
      <c r="D26" s="352">
        <v>44503</v>
      </c>
      <c r="E26" s="200" t="s">
        <v>150</v>
      </c>
      <c r="F26" s="200" t="s">
        <v>151</v>
      </c>
      <c r="G26" s="43" t="e">
        <f>B26&amp;" "&amp;#REF!</f>
        <v>#REF!</v>
      </c>
      <c r="H26" s="43" t="str">
        <f t="shared" si="0"/>
        <v>Nam</v>
      </c>
      <c r="I26" s="43" t="e">
        <f>#REF!&amp;" "&amp;#REF!&amp;","&amp;"P. "&amp;#REF!&amp;", Q. "&amp;#REF!</f>
        <v>#REF!</v>
      </c>
      <c r="J26" s="120">
        <f t="shared" si="1"/>
        <v>3</v>
      </c>
      <c r="K26" s="120">
        <f t="shared" si="2"/>
        <v>11</v>
      </c>
      <c r="L26" s="120">
        <f t="shared" si="3"/>
        <v>2021</v>
      </c>
      <c r="M26" s="43" t="e">
        <f>#REF!&amp;" "&amp;#REF!</f>
        <v>#REF!</v>
      </c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</row>
    <row r="27" spans="1:124" s="45" customFormat="1" ht="42.75" customHeight="1">
      <c r="A27" s="287">
        <v>18</v>
      </c>
      <c r="B27" s="200" t="s">
        <v>299</v>
      </c>
      <c r="C27" s="275" t="s">
        <v>33</v>
      </c>
      <c r="D27" s="352">
        <v>44421</v>
      </c>
      <c r="E27" s="200" t="s">
        <v>300</v>
      </c>
      <c r="F27" s="200" t="s">
        <v>301</v>
      </c>
      <c r="G27" s="43" t="e">
        <f>B27&amp;" "&amp;#REF!</f>
        <v>#REF!</v>
      </c>
      <c r="H27" s="43" t="str">
        <f t="shared" si="0"/>
        <v>Nữ</v>
      </c>
      <c r="I27" s="43" t="e">
        <f>#REF!&amp;" "&amp;#REF!&amp;","&amp;"P. "&amp;#REF!&amp;", Q. "&amp;#REF!</f>
        <v>#REF!</v>
      </c>
      <c r="J27" s="120">
        <f t="shared" si="1"/>
        <v>13</v>
      </c>
      <c r="K27" s="120">
        <f t="shared" si="2"/>
        <v>8</v>
      </c>
      <c r="L27" s="120">
        <f t="shared" si="3"/>
        <v>2021</v>
      </c>
      <c r="M27" s="43" t="e">
        <f>#REF!&amp;" "&amp;#REF!</f>
        <v>#REF!</v>
      </c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</row>
    <row r="28" spans="1:124" s="31" customFormat="1" ht="42.75" customHeight="1">
      <c r="A28" s="287">
        <v>19</v>
      </c>
      <c r="B28" s="316" t="s">
        <v>341</v>
      </c>
      <c r="C28" s="286"/>
      <c r="D28" s="401" t="s">
        <v>342</v>
      </c>
      <c r="E28" s="316" t="s">
        <v>344</v>
      </c>
      <c r="F28" s="316" t="s">
        <v>345</v>
      </c>
      <c r="G28" s="43" t="e">
        <f>B28&amp;" "&amp;#REF!</f>
        <v>#REF!</v>
      </c>
      <c r="H28" s="43" t="str">
        <f t="shared" si="0"/>
        <v>Nam</v>
      </c>
      <c r="I28" s="43" t="e">
        <f>#REF!&amp;" "&amp;#REF!&amp;","&amp;"P. "&amp;#REF!&amp;", Q. "&amp;#REF!</f>
        <v>#REF!</v>
      </c>
      <c r="J28" s="120">
        <f t="shared" si="1"/>
        <v>17</v>
      </c>
      <c r="K28" s="120">
        <f t="shared" si="2"/>
        <v>5</v>
      </c>
      <c r="L28" s="120">
        <f t="shared" si="3"/>
        <v>2021</v>
      </c>
      <c r="M28" s="43" t="e">
        <f>#REF!&amp;" "&amp;#REF!</f>
        <v>#REF!</v>
      </c>
      <c r="N28" s="1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</row>
    <row r="29" spans="1:124" s="124" customFormat="1" ht="42.75" customHeight="1">
      <c r="A29" s="425">
        <v>20</v>
      </c>
      <c r="B29" s="353" t="s">
        <v>501</v>
      </c>
      <c r="C29" s="229" t="s">
        <v>33</v>
      </c>
      <c r="D29" s="354">
        <v>44207</v>
      </c>
      <c r="E29" s="353" t="s">
        <v>502</v>
      </c>
      <c r="F29" s="353" t="s">
        <v>503</v>
      </c>
      <c r="G29" s="43" t="e">
        <f>B29&amp;" "&amp;#REF!</f>
        <v>#REF!</v>
      </c>
      <c r="H29" s="43" t="str">
        <f t="shared" si="0"/>
        <v>Nữ</v>
      </c>
      <c r="I29" s="43" t="e">
        <f>#REF!&amp;" "&amp;#REF!&amp;","&amp;"P. "&amp;#REF!&amp;", Q. "&amp;#REF!</f>
        <v>#REF!</v>
      </c>
      <c r="J29" s="120">
        <f t="shared" si="1"/>
        <v>11</v>
      </c>
      <c r="K29" s="120">
        <f t="shared" si="2"/>
        <v>1</v>
      </c>
      <c r="L29" s="120">
        <f t="shared" si="3"/>
        <v>2021</v>
      </c>
      <c r="M29" s="43" t="e">
        <f>#REF!&amp;" "&amp;#REF!</f>
        <v>#REF!</v>
      </c>
      <c r="N29" s="16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</row>
    <row r="30" spans="1:124" s="20" customFormat="1" ht="22.5" customHeight="1">
      <c r="A30" s="281"/>
      <c r="B30" s="282"/>
      <c r="C30" s="282"/>
      <c r="D30" s="283"/>
      <c r="E30" s="282"/>
      <c r="F30" s="282"/>
      <c r="G30" s="482"/>
      <c r="H30" s="483"/>
      <c r="I30" s="483"/>
      <c r="J30" s="483"/>
      <c r="K30" s="483"/>
      <c r="L30" s="483"/>
      <c r="M30" s="483"/>
      <c r="N30" s="1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</row>
    <row r="31" spans="1:124" s="1" customFormat="1" ht="18.75">
      <c r="A31" s="281"/>
      <c r="B31" s="282"/>
      <c r="C31" s="282"/>
      <c r="D31" s="283"/>
      <c r="E31" s="282"/>
      <c r="F31" s="457"/>
      <c r="G31" s="483"/>
      <c r="H31" s="483"/>
      <c r="I31" s="10"/>
      <c r="J31" s="10"/>
      <c r="K31" s="10"/>
      <c r="L31" s="10"/>
      <c r="M31" s="10"/>
      <c r="N31" s="16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</row>
    <row r="32" spans="1:124" s="1" customFormat="1" ht="18.75">
      <c r="A32" s="577"/>
      <c r="B32" s="577"/>
      <c r="C32" s="577"/>
      <c r="D32" s="279"/>
      <c r="E32" s="243"/>
      <c r="F32" s="457"/>
      <c r="G32" s="484"/>
      <c r="H32" s="484"/>
      <c r="I32" s="10"/>
      <c r="J32" s="10"/>
      <c r="K32" s="10"/>
      <c r="L32" s="10"/>
      <c r="M32" s="10"/>
      <c r="N32" s="1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</row>
    <row r="33" spans="1:124" s="1" customFormat="1" ht="18.75">
      <c r="A33" s="281"/>
      <c r="B33" s="248"/>
      <c r="C33" s="264"/>
      <c r="D33" s="265"/>
      <c r="E33" s="248"/>
      <c r="F33" s="248"/>
      <c r="G33" s="483"/>
      <c r="H33" s="483"/>
      <c r="I33" s="10"/>
      <c r="J33" s="10"/>
      <c r="K33" s="10"/>
      <c r="L33" s="10"/>
      <c r="M33" s="10"/>
      <c r="N33" s="1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</row>
    <row r="34" spans="1:124" s="1" customFormat="1" ht="18.75">
      <c r="A34" s="281"/>
      <c r="B34" s="248"/>
      <c r="C34" s="264"/>
      <c r="D34" s="265"/>
      <c r="E34" s="248"/>
      <c r="F34" s="282"/>
      <c r="G34" s="483"/>
      <c r="H34" s="483"/>
      <c r="I34" s="10"/>
      <c r="J34" s="10"/>
      <c r="K34" s="10"/>
      <c r="L34" s="10"/>
      <c r="M34" s="10"/>
      <c r="N34" s="1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</row>
    <row r="35" spans="1:124" s="1" customFormat="1" ht="18.75">
      <c r="A35" s="281"/>
      <c r="B35" s="282"/>
      <c r="C35" s="282"/>
      <c r="D35" s="283"/>
      <c r="E35" s="282"/>
      <c r="F35" s="457"/>
      <c r="G35" s="483"/>
      <c r="H35" s="483"/>
      <c r="I35" s="10"/>
      <c r="J35" s="10"/>
      <c r="K35" s="10"/>
      <c r="L35" s="10"/>
      <c r="M35" s="10"/>
      <c r="N35" s="1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</row>
    <row r="36" spans="1:124" s="1" customFormat="1" ht="24.75" customHeight="1">
      <c r="A36" s="281"/>
      <c r="B36" s="282"/>
      <c r="C36" s="282"/>
      <c r="D36" s="283"/>
      <c r="E36" s="248"/>
      <c r="F36" s="457"/>
      <c r="G36" s="483"/>
      <c r="H36" s="483"/>
      <c r="I36" s="10"/>
      <c r="J36" s="10"/>
      <c r="K36" s="10"/>
      <c r="L36" s="10"/>
      <c r="M36" s="10"/>
      <c r="N36" s="10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</row>
    <row r="37" spans="1:124" s="1" customFormat="1" ht="16.5">
      <c r="A37" s="540"/>
      <c r="B37" s="540"/>
      <c r="C37" s="540"/>
      <c r="D37" s="238"/>
      <c r="E37" s="240"/>
      <c r="F37" s="168"/>
      <c r="G37" s="21"/>
      <c r="H37" s="21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</row>
    <row r="38" spans="1:124" s="11" customFormat="1">
      <c r="A38" s="26"/>
      <c r="B38" s="26"/>
      <c r="C38" s="27"/>
      <c r="D38" s="146"/>
      <c r="E38" s="26"/>
      <c r="F38" s="2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</row>
    <row r="39" spans="1:124" s="11" customFormat="1">
      <c r="A39" s="26"/>
      <c r="B39" s="26"/>
      <c r="C39" s="27"/>
      <c r="D39" s="146"/>
      <c r="E39" s="26"/>
      <c r="F39" s="2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</row>
    <row r="40" spans="1:124" s="11" customFormat="1">
      <c r="A40" s="26"/>
      <c r="B40" s="26"/>
      <c r="C40" s="27"/>
      <c r="D40" s="146"/>
      <c r="E40" s="26"/>
      <c r="F40" s="2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</row>
    <row r="41" spans="1:124" s="11" customFormat="1">
      <c r="A41" s="26"/>
      <c r="B41" s="26"/>
      <c r="C41" s="27"/>
      <c r="D41" s="146"/>
      <c r="E41" s="26"/>
      <c r="F41" s="2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</row>
    <row r="42" spans="1:124" s="11" customFormat="1">
      <c r="A42" s="26"/>
      <c r="B42" s="26"/>
      <c r="C42" s="27"/>
      <c r="D42" s="146"/>
      <c r="E42" s="26"/>
      <c r="F42" s="2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</row>
    <row r="43" spans="1:124" s="11" customFormat="1">
      <c r="A43" s="26"/>
      <c r="B43" s="26"/>
      <c r="C43" s="27"/>
      <c r="D43" s="146"/>
      <c r="E43" s="26"/>
      <c r="F43" s="2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</row>
    <row r="44" spans="1:124" s="11" customFormat="1">
      <c r="A44" s="26"/>
      <c r="B44" s="26"/>
      <c r="C44" s="27"/>
      <c r="D44" s="146"/>
      <c r="E44" s="26"/>
      <c r="F44" s="2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</row>
    <row r="45" spans="1:124" s="11" customFormat="1">
      <c r="A45" s="26"/>
      <c r="B45" s="26"/>
      <c r="C45" s="27"/>
      <c r="D45" s="146"/>
      <c r="E45" s="26"/>
      <c r="F45" s="2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</row>
    <row r="46" spans="1:124" s="11" customFormat="1">
      <c r="C46" s="30"/>
      <c r="D46" s="147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</row>
    <row r="47" spans="1:124" s="11" customFormat="1">
      <c r="C47" s="30"/>
      <c r="D47" s="147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</row>
    <row r="48" spans="1:124" s="11" customFormat="1">
      <c r="C48" s="30"/>
      <c r="D48" s="147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</row>
    <row r="49" spans="1:124" s="11" customFormat="1">
      <c r="C49" s="30"/>
      <c r="D49" s="147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</row>
    <row r="50" spans="1:124" s="11" customFormat="1">
      <c r="C50" s="30"/>
      <c r="D50" s="147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</row>
    <row r="51" spans="1:124" s="11" customFormat="1">
      <c r="C51" s="30"/>
      <c r="D51" s="147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</row>
    <row r="52" spans="1:124" s="11" customFormat="1">
      <c r="C52" s="30"/>
      <c r="D52" s="147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</row>
    <row r="53" spans="1:124" s="11" customFormat="1">
      <c r="A53" s="11" t="s">
        <v>47</v>
      </c>
      <c r="C53" s="30"/>
      <c r="D53" s="147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</row>
    <row r="54" spans="1:124" s="11" customFormat="1">
      <c r="C54" s="30"/>
      <c r="D54" s="147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</row>
    <row r="55" spans="1:124" s="11" customFormat="1">
      <c r="C55" s="30"/>
      <c r="D55" s="147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</row>
    <row r="56" spans="1:124" s="11" customFormat="1">
      <c r="C56" s="30"/>
      <c r="D56" s="147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</row>
    <row r="57" spans="1:124" s="11" customFormat="1">
      <c r="C57" s="30"/>
      <c r="D57" s="147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</row>
    <row r="58" spans="1:124" s="11" customFormat="1">
      <c r="C58" s="30"/>
      <c r="D58" s="147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</row>
    <row r="59" spans="1:124" s="11" customFormat="1">
      <c r="C59" s="30"/>
      <c r="D59" s="147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</row>
    <row r="60" spans="1:124" s="11" customFormat="1">
      <c r="C60" s="30"/>
      <c r="D60" s="147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</row>
  </sheetData>
  <autoFilter ref="A9:K31" xr:uid="{00000000-0009-0000-0000-000007000000}"/>
  <sortState xmlns:xlrd2="http://schemas.microsoft.com/office/spreadsheetml/2017/richdata2" ref="B10:F29">
    <sortCondition ref="B10:B29"/>
  </sortState>
  <mergeCells count="13">
    <mergeCell ref="A1:C1"/>
    <mergeCell ref="A2:C2"/>
    <mergeCell ref="A7:D7"/>
    <mergeCell ref="A8:A9"/>
    <mergeCell ref="C8:C9"/>
    <mergeCell ref="D8:D9"/>
    <mergeCell ref="A4:F4"/>
    <mergeCell ref="A5:F5"/>
    <mergeCell ref="A37:C37"/>
    <mergeCell ref="E8:E9"/>
    <mergeCell ref="F8:F9"/>
    <mergeCell ref="A32:C32"/>
    <mergeCell ref="B8:B9"/>
  </mergeCells>
  <printOptions horizontalCentered="1"/>
  <pageMargins left="0" right="0" top="0.17" bottom="0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FFFF"/>
  </sheetPr>
  <dimension ref="A1:M57"/>
  <sheetViews>
    <sheetView zoomScale="87" zoomScaleNormal="87" zoomScaleSheetLayoutView="62" workbookViewId="0">
      <pane ySplit="9" topLeftCell="A10" activePane="bottomLeft" state="frozen"/>
      <selection pane="bottomLeft" activeCell="R14" sqref="R14"/>
    </sheetView>
  </sheetViews>
  <sheetFormatPr defaultColWidth="9.140625" defaultRowHeight="12"/>
  <cols>
    <col min="1" max="1" width="7.42578125" style="101" customWidth="1"/>
    <col min="2" max="2" width="35.7109375" style="101" customWidth="1"/>
    <col min="3" max="3" width="7.140625" style="102" customWidth="1"/>
    <col min="4" max="4" width="14.5703125" style="156" customWidth="1"/>
    <col min="5" max="5" width="32" style="101" customWidth="1"/>
    <col min="6" max="6" width="34.140625" style="101" customWidth="1"/>
    <col min="7" max="7" width="39.42578125" style="101" hidden="1" customWidth="1"/>
    <col min="8" max="8" width="0" style="101" hidden="1" customWidth="1"/>
    <col min="9" max="9" width="23.7109375" style="101" hidden="1" customWidth="1"/>
    <col min="10" max="12" width="0" style="101" hidden="1" customWidth="1"/>
    <col min="13" max="13" width="39.7109375" style="101" hidden="1" customWidth="1"/>
    <col min="14" max="16384" width="9.140625" style="101"/>
  </cols>
  <sheetData>
    <row r="1" spans="1:6" s="100" customFormat="1" ht="20.25" customHeight="1">
      <c r="A1" s="565" t="s">
        <v>0</v>
      </c>
      <c r="B1" s="565"/>
      <c r="C1" s="565"/>
      <c r="D1" s="164"/>
      <c r="E1" s="166"/>
      <c r="F1" s="166"/>
    </row>
    <row r="2" spans="1:6" s="100" customFormat="1" ht="18.75" customHeight="1">
      <c r="A2" s="566" t="s">
        <v>1</v>
      </c>
      <c r="B2" s="566"/>
      <c r="C2" s="566"/>
      <c r="D2" s="169"/>
      <c r="E2" s="166"/>
      <c r="F2" s="166"/>
    </row>
    <row r="3" spans="1:6">
      <c r="A3" s="223"/>
      <c r="B3" s="223"/>
      <c r="C3" s="223"/>
      <c r="D3" s="270"/>
      <c r="E3" s="247"/>
      <c r="F3" s="247"/>
    </row>
    <row r="4" spans="1:6" s="75" customFormat="1" ht="30" customHeight="1">
      <c r="A4" s="564" t="s">
        <v>57</v>
      </c>
      <c r="B4" s="564"/>
      <c r="C4" s="564"/>
      <c r="D4" s="564"/>
      <c r="E4" s="564"/>
      <c r="F4" s="564"/>
    </row>
    <row r="5" spans="1:6" s="427" customFormat="1" ht="23.25" customHeight="1">
      <c r="A5" s="541" t="s">
        <v>776</v>
      </c>
      <c r="B5" s="541"/>
      <c r="C5" s="541"/>
      <c r="D5" s="541"/>
      <c r="E5" s="541"/>
      <c r="F5" s="541"/>
    </row>
    <row r="6" spans="1:6" s="427" customFormat="1" ht="14.25" customHeight="1">
      <c r="A6" s="398"/>
      <c r="B6" s="398"/>
      <c r="C6" s="398"/>
      <c r="D6" s="398"/>
      <c r="E6" s="398"/>
      <c r="F6" s="398"/>
    </row>
    <row r="7" spans="1:6" ht="25.5" customHeight="1">
      <c r="A7" s="576" t="s">
        <v>14</v>
      </c>
      <c r="B7" s="576"/>
      <c r="C7" s="576"/>
      <c r="D7" s="576"/>
      <c r="E7" s="248"/>
      <c r="F7" s="248"/>
    </row>
    <row r="8" spans="1:6" s="88" customFormat="1" ht="56.25" customHeight="1">
      <c r="A8" s="534" t="s">
        <v>3</v>
      </c>
      <c r="B8" s="534" t="s">
        <v>4</v>
      </c>
      <c r="C8" s="534" t="s">
        <v>5</v>
      </c>
      <c r="D8" s="578" t="s">
        <v>6</v>
      </c>
      <c r="E8" s="532" t="s">
        <v>7</v>
      </c>
      <c r="F8" s="532" t="s">
        <v>8</v>
      </c>
    </row>
    <row r="9" spans="1:6" s="88" customFormat="1" ht="30" customHeight="1">
      <c r="A9" s="534"/>
      <c r="B9" s="534"/>
      <c r="C9" s="534"/>
      <c r="D9" s="578"/>
      <c r="E9" s="532"/>
      <c r="F9" s="532"/>
    </row>
    <row r="10" spans="1:6" s="88" customFormat="1" ht="37.5" customHeight="1">
      <c r="A10" s="424">
        <v>1</v>
      </c>
      <c r="B10" s="485" t="s">
        <v>315</v>
      </c>
      <c r="C10" s="428"/>
      <c r="D10" s="486">
        <v>44427</v>
      </c>
      <c r="E10" s="485" t="s">
        <v>317</v>
      </c>
      <c r="F10" s="485" t="s">
        <v>318</v>
      </c>
    </row>
    <row r="11" spans="1:6" s="88" customFormat="1" ht="37.5" customHeight="1">
      <c r="A11" s="287">
        <v>2</v>
      </c>
      <c r="B11" s="487" t="s">
        <v>486</v>
      </c>
      <c r="C11" s="286" t="s">
        <v>33</v>
      </c>
      <c r="D11" s="488">
        <v>44545</v>
      </c>
      <c r="E11" s="371" t="s">
        <v>489</v>
      </c>
      <c r="F11" s="371" t="s">
        <v>490</v>
      </c>
    </row>
    <row r="12" spans="1:6" s="88" customFormat="1" ht="37.5" customHeight="1">
      <c r="A12" s="287">
        <v>3</v>
      </c>
      <c r="B12" s="371" t="s">
        <v>260</v>
      </c>
      <c r="C12" s="286" t="s">
        <v>33</v>
      </c>
      <c r="D12" s="490">
        <v>44465</v>
      </c>
      <c r="E12" s="371" t="s">
        <v>261</v>
      </c>
      <c r="F12" s="371" t="s">
        <v>262</v>
      </c>
    </row>
    <row r="13" spans="1:6" s="88" customFormat="1" ht="37.5" customHeight="1">
      <c r="A13" s="287">
        <v>4</v>
      </c>
      <c r="B13" s="371" t="s">
        <v>417</v>
      </c>
      <c r="C13" s="286" t="s">
        <v>33</v>
      </c>
      <c r="D13" s="490">
        <v>44283</v>
      </c>
      <c r="E13" s="371" t="s">
        <v>319</v>
      </c>
      <c r="F13" s="371" t="s">
        <v>320</v>
      </c>
    </row>
    <row r="14" spans="1:6" s="88" customFormat="1" ht="37.5" customHeight="1">
      <c r="A14" s="287">
        <v>5</v>
      </c>
      <c r="B14" s="371" t="s">
        <v>374</v>
      </c>
      <c r="C14" s="286" t="s">
        <v>33</v>
      </c>
      <c r="D14" s="490">
        <v>44263</v>
      </c>
      <c r="E14" s="371" t="s">
        <v>375</v>
      </c>
      <c r="F14" s="371" t="s">
        <v>376</v>
      </c>
    </row>
    <row r="15" spans="1:6" s="88" customFormat="1" ht="37.5" customHeight="1">
      <c r="A15" s="287">
        <v>6</v>
      </c>
      <c r="B15" s="371" t="s">
        <v>389</v>
      </c>
      <c r="C15" s="286"/>
      <c r="D15" s="490">
        <v>44303</v>
      </c>
      <c r="E15" s="371" t="s">
        <v>390</v>
      </c>
      <c r="F15" s="371" t="s">
        <v>391</v>
      </c>
    </row>
    <row r="16" spans="1:6" s="88" customFormat="1" ht="37.5" customHeight="1">
      <c r="A16" s="287">
        <v>7</v>
      </c>
      <c r="B16" s="371" t="s">
        <v>471</v>
      </c>
      <c r="C16" s="423"/>
      <c r="D16" s="490" t="s">
        <v>470</v>
      </c>
      <c r="E16" s="371" t="s">
        <v>472</v>
      </c>
      <c r="F16" s="371" t="s">
        <v>473</v>
      </c>
    </row>
    <row r="17" spans="1:13" s="88" customFormat="1" ht="37.5" customHeight="1">
      <c r="A17" s="287">
        <v>8</v>
      </c>
      <c r="B17" s="371" t="s">
        <v>257</v>
      </c>
      <c r="C17" s="286"/>
      <c r="D17" s="490">
        <v>44310</v>
      </c>
      <c r="E17" s="371" t="s">
        <v>258</v>
      </c>
      <c r="F17" s="371" t="s">
        <v>259</v>
      </c>
      <c r="G17" s="43" t="e">
        <f>B17&amp;" "&amp;#REF!</f>
        <v>#REF!</v>
      </c>
      <c r="H17" s="43" t="str">
        <f>IF(C17="x","Nữ","Nam")</f>
        <v>Nam</v>
      </c>
      <c r="I17" s="43" t="e">
        <f>#REF!&amp;" "&amp;#REF!&amp;","&amp;"P. "&amp;#REF!&amp;", Q. "&amp;#REF!</f>
        <v>#REF!</v>
      </c>
      <c r="J17" s="120">
        <f>DAY(D17)</f>
        <v>24</v>
      </c>
      <c r="K17" s="120">
        <f>MONTH(D17)</f>
        <v>4</v>
      </c>
      <c r="L17" s="120">
        <f>YEAR(D17)</f>
        <v>2021</v>
      </c>
      <c r="M17" s="43" t="e">
        <f>#REF!&amp;" "&amp;#REF!</f>
        <v>#REF!</v>
      </c>
    </row>
    <row r="18" spans="1:13" s="88" customFormat="1" ht="37.5" customHeight="1">
      <c r="A18" s="287">
        <v>9</v>
      </c>
      <c r="B18" s="371" t="s">
        <v>466</v>
      </c>
      <c r="C18" s="286"/>
      <c r="D18" s="490">
        <v>44376</v>
      </c>
      <c r="E18" s="371" t="s">
        <v>156</v>
      </c>
      <c r="F18" s="371" t="s">
        <v>468</v>
      </c>
      <c r="G18" s="43" t="e">
        <f>B12&amp;" "&amp;#REF!</f>
        <v>#REF!</v>
      </c>
      <c r="H18" s="43" t="str">
        <f>IF(C12="x","Nữ","Nam")</f>
        <v>Nữ</v>
      </c>
      <c r="I18" s="43" t="e">
        <f>#REF!&amp;" "&amp;#REF!&amp;","&amp;"P. "&amp;#REF!&amp;", Q. "&amp;#REF!</f>
        <v>#REF!</v>
      </c>
      <c r="J18" s="120">
        <f>DAY(D12)</f>
        <v>26</v>
      </c>
      <c r="K18" s="120">
        <f>MONTH(D12)</f>
        <v>9</v>
      </c>
      <c r="L18" s="120">
        <f>YEAR(D12)</f>
        <v>2021</v>
      </c>
      <c r="M18" s="43" t="e">
        <f>#REF!&amp;" "&amp;#REF!</f>
        <v>#REF!</v>
      </c>
    </row>
    <row r="19" spans="1:13" s="88" customFormat="1" ht="37.5" customHeight="1">
      <c r="A19" s="287">
        <v>10</v>
      </c>
      <c r="B19" s="487" t="s">
        <v>485</v>
      </c>
      <c r="C19" s="286" t="s">
        <v>33</v>
      </c>
      <c r="D19" s="488">
        <v>44510</v>
      </c>
      <c r="E19" s="371" t="s">
        <v>487</v>
      </c>
      <c r="F19" s="371" t="s">
        <v>488</v>
      </c>
      <c r="G19" s="43" t="e">
        <f>B10&amp;" "&amp;#REF!</f>
        <v>#REF!</v>
      </c>
      <c r="H19" s="43" t="str">
        <f>IF(C10="x","Nữ","Nam")</f>
        <v>Nam</v>
      </c>
      <c r="I19" s="43" t="e">
        <f>#REF!&amp;" "&amp;#REF!&amp;","&amp;"P. "&amp;#REF!&amp;", Q. "&amp;#REF!</f>
        <v>#REF!</v>
      </c>
      <c r="J19" s="120">
        <f>DAY(D10)</f>
        <v>19</v>
      </c>
      <c r="K19" s="120">
        <f>MONTH(D10)</f>
        <v>8</v>
      </c>
      <c r="L19" s="120">
        <f>YEAR(D10)</f>
        <v>2021</v>
      </c>
      <c r="M19" s="43" t="e">
        <f>#REF!&amp;" "&amp;#REF!</f>
        <v>#REF!</v>
      </c>
    </row>
    <row r="20" spans="1:13" s="88" customFormat="1" ht="37.5" customHeight="1">
      <c r="A20" s="287">
        <v>11</v>
      </c>
      <c r="B20" s="371" t="s">
        <v>482</v>
      </c>
      <c r="C20" s="277" t="s">
        <v>33</v>
      </c>
      <c r="D20" s="490">
        <v>44500</v>
      </c>
      <c r="E20" s="371" t="s">
        <v>483</v>
      </c>
      <c r="F20" s="371" t="s">
        <v>484</v>
      </c>
      <c r="G20" s="43" t="e">
        <f>B13&amp;" "&amp;#REF!</f>
        <v>#REF!</v>
      </c>
      <c r="H20" s="43" t="str">
        <f>IF(C13="x","Nữ","Nam")</f>
        <v>Nữ</v>
      </c>
      <c r="I20" s="43" t="e">
        <f>#REF!&amp;" "&amp;#REF!&amp;","&amp;"P. "&amp;#REF!&amp;", Q. "&amp;#REF!</f>
        <v>#REF!</v>
      </c>
      <c r="J20" s="120">
        <f>DAY(D13)</f>
        <v>28</v>
      </c>
      <c r="K20" s="120">
        <f>MONTH(D13)</f>
        <v>3</v>
      </c>
      <c r="L20" s="120">
        <f>YEAR(D13)</f>
        <v>2021</v>
      </c>
      <c r="M20" s="43" t="e">
        <f>#REF!&amp;" "&amp;#REF!</f>
        <v>#REF!</v>
      </c>
    </row>
    <row r="21" spans="1:13" s="88" customFormat="1" ht="37.5" customHeight="1">
      <c r="A21" s="287">
        <v>12</v>
      </c>
      <c r="B21" s="371" t="s">
        <v>316</v>
      </c>
      <c r="C21" s="286" t="s">
        <v>33</v>
      </c>
      <c r="D21" s="490">
        <v>44344</v>
      </c>
      <c r="E21" s="371" t="s">
        <v>321</v>
      </c>
      <c r="F21" s="371" t="s">
        <v>322</v>
      </c>
      <c r="G21" s="43" t="e">
        <f>B21&amp;" "&amp;#REF!</f>
        <v>#REF!</v>
      </c>
      <c r="H21" s="43" t="str">
        <f>IF(C21="x","Nữ","Nam")</f>
        <v>Nữ</v>
      </c>
      <c r="I21" s="43" t="e">
        <f>#REF!&amp;" "&amp;#REF!&amp;","&amp;"P. "&amp;#REF!&amp;", Q. "&amp;#REF!</f>
        <v>#REF!</v>
      </c>
      <c r="J21" s="120">
        <f>DAY(D21)</f>
        <v>28</v>
      </c>
      <c r="K21" s="120">
        <f>MONTH(D21)</f>
        <v>5</v>
      </c>
      <c r="L21" s="120">
        <f>YEAR(D21)</f>
        <v>2021</v>
      </c>
      <c r="M21" s="43" t="e">
        <f>#REF!&amp;" "&amp;#REF!</f>
        <v>#REF!</v>
      </c>
    </row>
    <row r="22" spans="1:13" s="88" customFormat="1" ht="37.5" customHeight="1">
      <c r="A22" s="287">
        <v>13</v>
      </c>
      <c r="B22" s="252" t="s">
        <v>336</v>
      </c>
      <c r="C22" s="286" t="s">
        <v>33</v>
      </c>
      <c r="D22" s="352">
        <v>44557</v>
      </c>
      <c r="E22" s="200" t="s">
        <v>337</v>
      </c>
      <c r="F22" s="200" t="s">
        <v>338</v>
      </c>
      <c r="G22" s="43" t="e">
        <f>B22&amp;" "&amp;#REF!</f>
        <v>#REF!</v>
      </c>
      <c r="H22" s="43" t="str">
        <f>IF(C22="x","Nữ","Nam")</f>
        <v>Nữ</v>
      </c>
      <c r="I22" s="43" t="e">
        <f>#REF!&amp;" "&amp;#REF!&amp;","&amp;"P. "&amp;#REF!&amp;", Q. "&amp;#REF!</f>
        <v>#REF!</v>
      </c>
      <c r="J22" s="120">
        <f>DAY(D22)</f>
        <v>27</v>
      </c>
      <c r="K22" s="120">
        <f>MONTH(D22)</f>
        <v>12</v>
      </c>
      <c r="L22" s="120">
        <f>YEAR(D22)</f>
        <v>2021</v>
      </c>
      <c r="M22" s="43" t="e">
        <f>#REF!&amp;" "&amp;#REF!</f>
        <v>#REF!</v>
      </c>
    </row>
    <row r="23" spans="1:13" s="104" customFormat="1" ht="37.5" customHeight="1">
      <c r="A23" s="287">
        <v>14</v>
      </c>
      <c r="B23" s="371" t="s">
        <v>361</v>
      </c>
      <c r="C23" s="286"/>
      <c r="D23" s="490">
        <v>44477</v>
      </c>
      <c r="E23" s="371" t="s">
        <v>362</v>
      </c>
      <c r="F23" s="371" t="s">
        <v>363</v>
      </c>
      <c r="G23" s="43" t="e">
        <f>B23&amp;" "&amp;#REF!</f>
        <v>#REF!</v>
      </c>
      <c r="H23" s="43" t="str">
        <f>IF(C23="x","Nữ","Nam")</f>
        <v>Nam</v>
      </c>
      <c r="I23" s="43" t="e">
        <f>#REF!&amp;" "&amp;#REF!&amp;","&amp;"P. "&amp;#REF!&amp;", Q. "&amp;#REF!</f>
        <v>#REF!</v>
      </c>
      <c r="J23" s="120">
        <f>DAY(D23)</f>
        <v>8</v>
      </c>
      <c r="K23" s="120">
        <f>MONTH(D23)</f>
        <v>10</v>
      </c>
      <c r="L23" s="120">
        <f>YEAR(D23)</f>
        <v>2021</v>
      </c>
      <c r="M23" s="43" t="e">
        <f>#REF!&amp;" "&amp;#REF!</f>
        <v>#REF!</v>
      </c>
    </row>
    <row r="24" spans="1:13" s="88" customFormat="1" ht="37.5" customHeight="1">
      <c r="A24" s="287">
        <v>15</v>
      </c>
      <c r="B24" s="200" t="s">
        <v>333</v>
      </c>
      <c r="C24" s="286"/>
      <c r="D24" s="492">
        <v>44345</v>
      </c>
      <c r="E24" s="493" t="s">
        <v>334</v>
      </c>
      <c r="F24" s="493" t="s">
        <v>335</v>
      </c>
      <c r="G24" s="43" t="e">
        <f>B14&amp;" "&amp;#REF!</f>
        <v>#REF!</v>
      </c>
      <c r="H24" s="43" t="str">
        <f>IF(C14="x","Nữ","Nam")</f>
        <v>Nữ</v>
      </c>
      <c r="I24" s="43" t="e">
        <f>#REF!&amp;" "&amp;#REF!&amp;","&amp;"P. "&amp;#REF!&amp;", Q. "&amp;#REF!</f>
        <v>#REF!</v>
      </c>
      <c r="J24" s="120">
        <f>DAY(D14)</f>
        <v>8</v>
      </c>
      <c r="K24" s="120">
        <f>MONTH(D14)</f>
        <v>3</v>
      </c>
      <c r="L24" s="120">
        <f>YEAR(D14)</f>
        <v>2021</v>
      </c>
      <c r="M24" s="43" t="e">
        <f>#REF!&amp;" "&amp;#REF!</f>
        <v>#REF!</v>
      </c>
    </row>
    <row r="25" spans="1:13" s="88" customFormat="1" ht="37.5" customHeight="1">
      <c r="A25" s="287">
        <v>16</v>
      </c>
      <c r="B25" s="371" t="s">
        <v>412</v>
      </c>
      <c r="C25" s="277"/>
      <c r="D25" s="490">
        <v>44474</v>
      </c>
      <c r="E25" s="371" t="s">
        <v>217</v>
      </c>
      <c r="F25" s="371" t="s">
        <v>413</v>
      </c>
      <c r="G25" s="43" t="e">
        <f>B25&amp;" "&amp;#REF!</f>
        <v>#REF!</v>
      </c>
      <c r="H25" s="43" t="str">
        <f>IF(C25="x","Nữ","Nam")</f>
        <v>Nam</v>
      </c>
      <c r="I25" s="43" t="e">
        <f>#REF!&amp;" "&amp;#REF!&amp;","&amp;"P. "&amp;#REF!&amp;", Q. "&amp;#REF!</f>
        <v>#REF!</v>
      </c>
      <c r="J25" s="120">
        <f>DAY(D25)</f>
        <v>5</v>
      </c>
      <c r="K25" s="120">
        <f>MONTH(D25)</f>
        <v>10</v>
      </c>
      <c r="L25" s="120">
        <f>YEAR(D25)</f>
        <v>2021</v>
      </c>
      <c r="M25" s="43" t="e">
        <f>#REF!&amp;" "&amp;#REF!</f>
        <v>#REF!</v>
      </c>
    </row>
    <row r="26" spans="1:13" s="88" customFormat="1" ht="37.5" customHeight="1">
      <c r="A26" s="287">
        <v>17</v>
      </c>
      <c r="B26" s="371" t="s">
        <v>437</v>
      </c>
      <c r="C26" s="286" t="s">
        <v>33</v>
      </c>
      <c r="D26" s="490" t="s">
        <v>438</v>
      </c>
      <c r="E26" s="371" t="s">
        <v>439</v>
      </c>
      <c r="F26" s="371" t="s">
        <v>440</v>
      </c>
      <c r="G26" s="43" t="e">
        <f>B26&amp;" "&amp;#REF!</f>
        <v>#REF!</v>
      </c>
      <c r="H26" s="43" t="str">
        <f>IF(C26="x","Nữ","Nam")</f>
        <v>Nữ</v>
      </c>
      <c r="I26" s="43" t="e">
        <f>#REF!&amp;" "&amp;#REF!&amp;","&amp;"P. "&amp;#REF!&amp;", Q. "&amp;#REF!</f>
        <v>#REF!</v>
      </c>
      <c r="J26" s="120">
        <f>DAY(D26)</f>
        <v>16</v>
      </c>
      <c r="K26" s="120">
        <f>MONTH(D26)</f>
        <v>2</v>
      </c>
      <c r="L26" s="120">
        <f>YEAR(D26)</f>
        <v>2021</v>
      </c>
      <c r="M26" s="43" t="e">
        <f>#REF!&amp;" "&amp;#REF!</f>
        <v>#REF!</v>
      </c>
    </row>
    <row r="27" spans="1:13" s="105" customFormat="1" ht="37.5" customHeight="1">
      <c r="A27" s="425">
        <v>18</v>
      </c>
      <c r="B27" s="523" t="s">
        <v>458</v>
      </c>
      <c r="C27" s="229"/>
      <c r="D27" s="524">
        <v>44545</v>
      </c>
      <c r="E27" s="525" t="s">
        <v>459</v>
      </c>
      <c r="F27" s="525" t="s">
        <v>460</v>
      </c>
      <c r="G27" s="43" t="e">
        <f>B27&amp;" "&amp;#REF!</f>
        <v>#REF!</v>
      </c>
      <c r="H27" s="43" t="str">
        <f>IF(C27="x","Nữ","Nam")</f>
        <v>Nam</v>
      </c>
      <c r="I27" s="43" t="e">
        <f>#REF!&amp;" "&amp;#REF!&amp;","&amp;"P. "&amp;#REF!&amp;", Q. "&amp;#REF!</f>
        <v>#REF!</v>
      </c>
      <c r="J27" s="120">
        <f>DAY(D27)</f>
        <v>15</v>
      </c>
      <c r="K27" s="120">
        <f>MONTH(D27)</f>
        <v>12</v>
      </c>
      <c r="L27" s="120">
        <f>YEAR(D27)</f>
        <v>2021</v>
      </c>
      <c r="M27" s="43" t="e">
        <f>#REF!&amp;" "&amp;#REF!</f>
        <v>#REF!</v>
      </c>
    </row>
    <row r="28" spans="1:13" s="88" customFormat="1" ht="32.25" customHeight="1">
      <c r="A28" s="281"/>
      <c r="B28" s="282"/>
      <c r="C28" s="282"/>
      <c r="D28" s="283"/>
      <c r="E28" s="282"/>
      <c r="F28" s="457"/>
    </row>
    <row r="29" spans="1:13" s="79" customFormat="1" ht="18.75">
      <c r="A29" s="577"/>
      <c r="B29" s="577"/>
      <c r="C29" s="577"/>
      <c r="D29" s="279"/>
      <c r="E29" s="243"/>
      <c r="F29" s="457"/>
    </row>
    <row r="30" spans="1:13" s="79" customFormat="1" ht="18.75">
      <c r="A30" s="281"/>
      <c r="B30" s="248"/>
      <c r="C30" s="264"/>
      <c r="D30" s="265"/>
      <c r="E30" s="248"/>
      <c r="F30" s="248"/>
    </row>
    <row r="31" spans="1:13" s="79" customFormat="1" ht="18.75">
      <c r="A31" s="281"/>
      <c r="B31" s="282"/>
      <c r="C31" s="282"/>
      <c r="D31" s="283"/>
      <c r="E31" s="282"/>
      <c r="F31" s="282"/>
    </row>
    <row r="32" spans="1:13" s="79" customFormat="1" ht="18.75">
      <c r="A32" s="281"/>
      <c r="B32" s="282"/>
      <c r="C32" s="282"/>
      <c r="D32" s="283"/>
      <c r="E32" s="282"/>
      <c r="F32" s="457"/>
    </row>
    <row r="33" spans="1:6" s="87" customFormat="1" ht="15.75">
      <c r="A33" s="236"/>
      <c r="B33" s="207"/>
      <c r="C33" s="221"/>
      <c r="D33" s="164"/>
      <c r="E33" s="237"/>
      <c r="F33" s="213"/>
    </row>
    <row r="34" spans="1:6" s="87" customFormat="1" ht="16.5">
      <c r="A34" s="540"/>
      <c r="B34" s="540"/>
      <c r="C34" s="540"/>
      <c r="D34" s="238"/>
      <c r="E34" s="240"/>
      <c r="F34" s="168"/>
    </row>
    <row r="35" spans="1:6" s="109" customFormat="1">
      <c r="A35" s="241"/>
      <c r="B35" s="241"/>
      <c r="C35" s="242"/>
      <c r="D35" s="285"/>
      <c r="E35" s="241"/>
      <c r="F35" s="241"/>
    </row>
    <row r="36" spans="1:6" s="109" customFormat="1">
      <c r="A36" s="107"/>
      <c r="B36" s="107"/>
      <c r="C36" s="108"/>
      <c r="D36" s="151"/>
      <c r="E36" s="107"/>
      <c r="F36" s="107"/>
    </row>
    <row r="37" spans="1:6" s="109" customFormat="1">
      <c r="A37" s="107"/>
      <c r="B37" s="107"/>
      <c r="C37" s="108"/>
      <c r="D37" s="151"/>
      <c r="E37" s="107"/>
      <c r="F37" s="107"/>
    </row>
    <row r="38" spans="1:6" s="109" customFormat="1">
      <c r="A38" s="107"/>
      <c r="B38" s="107"/>
      <c r="C38" s="108"/>
      <c r="D38" s="151"/>
      <c r="E38" s="107"/>
      <c r="F38" s="107"/>
    </row>
    <row r="39" spans="1:6" s="109" customFormat="1">
      <c r="A39" s="107"/>
      <c r="B39" s="107"/>
      <c r="C39" s="108"/>
      <c r="D39" s="151"/>
      <c r="E39" s="107"/>
      <c r="F39" s="107"/>
    </row>
    <row r="40" spans="1:6" s="109" customFormat="1">
      <c r="A40" s="107"/>
      <c r="B40" s="107"/>
      <c r="C40" s="108"/>
      <c r="D40" s="151"/>
      <c r="E40" s="107"/>
      <c r="F40" s="107"/>
    </row>
    <row r="41" spans="1:6" s="109" customFormat="1">
      <c r="A41" s="107"/>
      <c r="B41" s="107"/>
      <c r="C41" s="108"/>
      <c r="D41" s="151"/>
      <c r="E41" s="107"/>
      <c r="F41" s="107"/>
    </row>
    <row r="42" spans="1:6" s="109" customFormat="1">
      <c r="A42" s="107"/>
      <c r="B42" s="107"/>
      <c r="C42" s="108"/>
      <c r="D42" s="151"/>
      <c r="E42" s="107"/>
      <c r="F42" s="107"/>
    </row>
    <row r="43" spans="1:6" s="109" customFormat="1">
      <c r="C43" s="110"/>
      <c r="D43" s="152"/>
    </row>
    <row r="44" spans="1:6" s="109" customFormat="1">
      <c r="C44" s="110"/>
      <c r="D44" s="152"/>
    </row>
    <row r="45" spans="1:6" s="109" customFormat="1">
      <c r="C45" s="110"/>
      <c r="D45" s="152"/>
    </row>
    <row r="46" spans="1:6" s="109" customFormat="1">
      <c r="C46" s="110"/>
      <c r="D46" s="152"/>
    </row>
    <row r="47" spans="1:6" s="109" customFormat="1">
      <c r="C47" s="110"/>
      <c r="D47" s="152"/>
    </row>
    <row r="48" spans="1:6" s="109" customFormat="1">
      <c r="C48" s="110"/>
      <c r="D48" s="152"/>
    </row>
    <row r="49" spans="3:4" s="109" customFormat="1">
      <c r="C49" s="110"/>
      <c r="D49" s="152"/>
    </row>
    <row r="50" spans="3:4" s="109" customFormat="1">
      <c r="C50" s="110"/>
      <c r="D50" s="152"/>
    </row>
    <row r="51" spans="3:4" s="109" customFormat="1">
      <c r="C51" s="110"/>
      <c r="D51" s="152"/>
    </row>
    <row r="52" spans="3:4" s="109" customFormat="1">
      <c r="C52" s="110"/>
      <c r="D52" s="152"/>
    </row>
    <row r="53" spans="3:4" s="109" customFormat="1">
      <c r="C53" s="110"/>
      <c r="D53" s="152"/>
    </row>
    <row r="54" spans="3:4" s="109" customFormat="1">
      <c r="C54" s="110"/>
      <c r="D54" s="152"/>
    </row>
    <row r="55" spans="3:4" s="109" customFormat="1">
      <c r="C55" s="110"/>
      <c r="D55" s="152"/>
    </row>
    <row r="56" spans="3:4" s="109" customFormat="1">
      <c r="C56" s="110"/>
      <c r="D56" s="152"/>
    </row>
    <row r="57" spans="3:4" s="109" customFormat="1">
      <c r="C57" s="110"/>
      <c r="D57" s="152"/>
    </row>
  </sheetData>
  <autoFilter ref="A9:H28" xr:uid="{00000000-0009-0000-0000-000008000000}"/>
  <sortState xmlns:xlrd2="http://schemas.microsoft.com/office/spreadsheetml/2017/richdata2" ref="B11:F28">
    <sortCondition ref="B11:B28"/>
  </sortState>
  <mergeCells count="13">
    <mergeCell ref="A1:C1"/>
    <mergeCell ref="A2:C2"/>
    <mergeCell ref="A7:D7"/>
    <mergeCell ref="A8:A9"/>
    <mergeCell ref="C8:C9"/>
    <mergeCell ref="D8:D9"/>
    <mergeCell ref="A4:F4"/>
    <mergeCell ref="A5:F5"/>
    <mergeCell ref="A34:C34"/>
    <mergeCell ref="E8:E9"/>
    <mergeCell ref="F8:F9"/>
    <mergeCell ref="A29:C29"/>
    <mergeCell ref="B8:B9"/>
  </mergeCells>
  <printOptions horizontalCentered="1"/>
  <pageMargins left="0" right="0" top="0.23622047244094491" bottom="0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FFFF"/>
  </sheetPr>
  <dimension ref="A1:M61"/>
  <sheetViews>
    <sheetView view="pageBreakPreview" zoomScale="75" zoomScaleNormal="53" zoomScaleSheetLayoutView="75" workbookViewId="0">
      <selection activeCell="E21" sqref="E21"/>
    </sheetView>
  </sheetViews>
  <sheetFormatPr defaultColWidth="9.140625" defaultRowHeight="11.25"/>
  <cols>
    <col min="1" max="1" width="8" style="36" customWidth="1"/>
    <col min="2" max="2" width="36.28515625" style="36" customWidth="1"/>
    <col min="3" max="3" width="6" style="37" customWidth="1"/>
    <col min="4" max="4" width="15" style="155" bestFit="1" customWidth="1"/>
    <col min="5" max="5" width="35.7109375" style="36" customWidth="1"/>
    <col min="6" max="6" width="32.85546875" style="36" customWidth="1"/>
    <col min="7" max="7" width="27.42578125" style="38" hidden="1" customWidth="1"/>
    <col min="8" max="12" width="0" style="38" hidden="1" customWidth="1"/>
    <col min="13" max="13" width="50.42578125" style="38" hidden="1" customWidth="1"/>
    <col min="14" max="16384" width="9.140625" style="38"/>
  </cols>
  <sheetData>
    <row r="1" spans="1:13" s="13" customFormat="1" ht="16.5" customHeight="1">
      <c r="A1" s="565" t="s">
        <v>0</v>
      </c>
      <c r="B1" s="565"/>
      <c r="C1" s="565"/>
      <c r="D1" s="164"/>
      <c r="E1" s="166"/>
      <c r="F1" s="166"/>
    </row>
    <row r="2" spans="1:13" s="13" customFormat="1" ht="15.75" customHeight="1">
      <c r="A2" s="566" t="s">
        <v>1</v>
      </c>
      <c r="B2" s="566"/>
      <c r="C2" s="566"/>
      <c r="D2" s="169"/>
      <c r="E2" s="166"/>
      <c r="F2" s="166"/>
    </row>
    <row r="3" spans="1:13" s="13" customFormat="1" ht="20.100000000000001" customHeight="1">
      <c r="A3" s="171"/>
      <c r="B3" s="171"/>
      <c r="C3" s="171"/>
      <c r="D3" s="169"/>
      <c r="E3" s="166"/>
      <c r="F3" s="166"/>
    </row>
    <row r="4" spans="1:13" s="41" customFormat="1" ht="30" customHeight="1">
      <c r="A4" s="564" t="s">
        <v>58</v>
      </c>
      <c r="B4" s="564"/>
      <c r="C4" s="564"/>
      <c r="D4" s="564"/>
      <c r="E4" s="564"/>
      <c r="F4" s="564"/>
    </row>
    <row r="5" spans="1:13" s="41" customFormat="1" ht="30" customHeight="1">
      <c r="A5" s="541" t="s">
        <v>777</v>
      </c>
      <c r="B5" s="541"/>
      <c r="C5" s="541"/>
      <c r="D5" s="541"/>
      <c r="E5" s="541"/>
      <c r="F5" s="541"/>
    </row>
    <row r="6" spans="1:13" s="41" customFormat="1" ht="20.25" customHeight="1">
      <c r="A6" s="398"/>
      <c r="B6" s="398"/>
      <c r="C6" s="398"/>
      <c r="D6" s="398"/>
      <c r="E6" s="398"/>
      <c r="F6" s="398"/>
    </row>
    <row r="7" spans="1:13" ht="25.5" customHeight="1">
      <c r="A7" s="576" t="s">
        <v>15</v>
      </c>
      <c r="B7" s="576"/>
      <c r="C7" s="576"/>
      <c r="D7" s="576"/>
      <c r="E7" s="248"/>
      <c r="F7" s="248"/>
    </row>
    <row r="8" spans="1:13" s="10" customFormat="1" ht="31.5" customHeight="1">
      <c r="A8" s="534" t="s">
        <v>3</v>
      </c>
      <c r="B8" s="534" t="s">
        <v>4</v>
      </c>
      <c r="C8" s="534" t="s">
        <v>5</v>
      </c>
      <c r="D8" s="578" t="s">
        <v>6</v>
      </c>
      <c r="E8" s="532" t="s">
        <v>7</v>
      </c>
      <c r="F8" s="532" t="s">
        <v>8</v>
      </c>
    </row>
    <row r="9" spans="1:13" s="10" customFormat="1" ht="31.5" customHeight="1">
      <c r="A9" s="534"/>
      <c r="B9" s="534"/>
      <c r="C9" s="534"/>
      <c r="D9" s="578"/>
      <c r="E9" s="532"/>
      <c r="F9" s="532"/>
    </row>
    <row r="10" spans="1:13" s="10" customFormat="1" ht="39" customHeight="1">
      <c r="A10" s="224">
        <v>1</v>
      </c>
      <c r="B10" s="400" t="s">
        <v>266</v>
      </c>
      <c r="C10" s="428"/>
      <c r="D10" s="411">
        <v>44449</v>
      </c>
      <c r="E10" s="400"/>
      <c r="F10" s="400" t="s">
        <v>267</v>
      </c>
      <c r="G10" s="43" t="e">
        <f>B10&amp;" "&amp;#REF!</f>
        <v>#REF!</v>
      </c>
      <c r="H10" s="43" t="str">
        <f>IF(C10="x","Nữ","Nam")</f>
        <v>Nam</v>
      </c>
      <c r="I10" s="43" t="e">
        <f>#REF!&amp;" "&amp;#REF!&amp;","&amp;"P. "&amp;#REF!&amp;", Q. "&amp;#REF!</f>
        <v>#REF!</v>
      </c>
      <c r="J10" s="120">
        <f>DAY(D10)</f>
        <v>10</v>
      </c>
      <c r="K10" s="120">
        <f>MONTH(D10)</f>
        <v>9</v>
      </c>
      <c r="L10" s="120">
        <f>YEAR(D10)</f>
        <v>2021</v>
      </c>
      <c r="M10" s="43" t="e">
        <f>#REF!&amp;" "&amp;#REF!</f>
        <v>#REF!</v>
      </c>
    </row>
    <row r="11" spans="1:13" s="10" customFormat="1" ht="39" customHeight="1">
      <c r="A11" s="225">
        <v>2</v>
      </c>
      <c r="B11" s="200" t="s">
        <v>283</v>
      </c>
      <c r="C11" s="286" t="s">
        <v>33</v>
      </c>
      <c r="D11" s="352">
        <v>44498</v>
      </c>
      <c r="E11" s="200" t="s">
        <v>284</v>
      </c>
      <c r="F11" s="200" t="s">
        <v>285</v>
      </c>
      <c r="G11" s="43"/>
      <c r="H11" s="43"/>
      <c r="I11" s="43"/>
      <c r="J11" s="120"/>
      <c r="K11" s="120"/>
      <c r="L11" s="120"/>
      <c r="M11" s="43"/>
    </row>
    <row r="12" spans="1:13" s="10" customFormat="1" ht="39" customHeight="1">
      <c r="A12" s="225">
        <v>3</v>
      </c>
      <c r="B12" s="371" t="s">
        <v>386</v>
      </c>
      <c r="C12" s="429" t="s">
        <v>33</v>
      </c>
      <c r="D12" s="490">
        <v>44298</v>
      </c>
      <c r="E12" s="371" t="s">
        <v>387</v>
      </c>
      <c r="F12" s="371" t="s">
        <v>388</v>
      </c>
      <c r="G12" s="43"/>
      <c r="H12" s="43"/>
      <c r="I12" s="43"/>
      <c r="J12" s="120"/>
      <c r="K12" s="120"/>
      <c r="L12" s="120"/>
      <c r="M12" s="43"/>
    </row>
    <row r="13" spans="1:13" s="10" customFormat="1" ht="39" customHeight="1">
      <c r="A13" s="225">
        <v>4</v>
      </c>
      <c r="B13" s="371" t="s">
        <v>399</v>
      </c>
      <c r="C13" s="286" t="s">
        <v>33</v>
      </c>
      <c r="D13" s="490">
        <v>44348</v>
      </c>
      <c r="E13" s="371" t="s">
        <v>400</v>
      </c>
      <c r="F13" s="371" t="s">
        <v>401</v>
      </c>
      <c r="G13" s="43"/>
      <c r="H13" s="43"/>
      <c r="I13" s="43"/>
      <c r="J13" s="120"/>
      <c r="K13" s="120"/>
      <c r="L13" s="120"/>
      <c r="M13" s="43"/>
    </row>
    <row r="14" spans="1:13" s="10" customFormat="1" ht="39" customHeight="1">
      <c r="A14" s="225">
        <v>5</v>
      </c>
      <c r="B14" s="489" t="s">
        <v>479</v>
      </c>
      <c r="C14" s="351" t="s">
        <v>33</v>
      </c>
      <c r="D14" s="488">
        <v>44512</v>
      </c>
      <c r="E14" s="371" t="s">
        <v>480</v>
      </c>
      <c r="F14" s="487" t="s">
        <v>481</v>
      </c>
      <c r="G14" s="43"/>
      <c r="H14" s="43"/>
      <c r="I14" s="43"/>
      <c r="J14" s="120"/>
      <c r="K14" s="120"/>
      <c r="L14" s="120"/>
      <c r="M14" s="43"/>
    </row>
    <row r="15" spans="1:13" s="10" customFormat="1" ht="39" customHeight="1">
      <c r="A15" s="225">
        <v>6</v>
      </c>
      <c r="B15" s="316" t="s">
        <v>350</v>
      </c>
      <c r="C15" s="286"/>
      <c r="D15" s="401">
        <v>44372</v>
      </c>
      <c r="E15" s="316" t="s">
        <v>353</v>
      </c>
      <c r="F15" s="316" t="s">
        <v>354</v>
      </c>
      <c r="G15" s="43"/>
      <c r="H15" s="43"/>
      <c r="I15" s="43"/>
      <c r="J15" s="120"/>
      <c r="K15" s="120"/>
      <c r="L15" s="120"/>
      <c r="M15" s="43"/>
    </row>
    <row r="16" spans="1:13" s="10" customFormat="1" ht="39" customHeight="1">
      <c r="A16" s="225">
        <v>7</v>
      </c>
      <c r="B16" s="316" t="s">
        <v>326</v>
      </c>
      <c r="C16" s="286" t="s">
        <v>33</v>
      </c>
      <c r="D16" s="401">
        <v>44449</v>
      </c>
      <c r="E16" s="316" t="s">
        <v>328</v>
      </c>
      <c r="F16" s="316" t="s">
        <v>329</v>
      </c>
      <c r="G16" s="43"/>
      <c r="H16" s="43"/>
      <c r="I16" s="43"/>
      <c r="J16" s="120"/>
      <c r="K16" s="120"/>
      <c r="L16" s="120"/>
      <c r="M16" s="43"/>
    </row>
    <row r="17" spans="1:13" s="10" customFormat="1" ht="39" customHeight="1">
      <c r="A17" s="225">
        <v>8</v>
      </c>
      <c r="B17" s="200" t="s">
        <v>414</v>
      </c>
      <c r="C17" s="275"/>
      <c r="D17" s="352">
        <v>44371</v>
      </c>
      <c r="E17" s="200" t="s">
        <v>415</v>
      </c>
      <c r="F17" s="252" t="s">
        <v>416</v>
      </c>
      <c r="G17" s="43"/>
      <c r="H17" s="43"/>
      <c r="I17" s="43"/>
      <c r="J17" s="120"/>
      <c r="K17" s="120"/>
      <c r="L17" s="120"/>
      <c r="M17" s="43"/>
    </row>
    <row r="18" spans="1:13" s="10" customFormat="1" ht="39" customHeight="1">
      <c r="A18" s="225">
        <v>9</v>
      </c>
      <c r="B18" s="371" t="s">
        <v>404</v>
      </c>
      <c r="C18" s="286" t="s">
        <v>33</v>
      </c>
      <c r="D18" s="490">
        <v>44481</v>
      </c>
      <c r="E18" s="371" t="s">
        <v>408</v>
      </c>
      <c r="F18" s="371" t="s">
        <v>409</v>
      </c>
      <c r="G18" s="43"/>
      <c r="H18" s="43"/>
      <c r="I18" s="43"/>
      <c r="J18" s="120"/>
      <c r="K18" s="120"/>
      <c r="L18" s="120"/>
      <c r="M18" s="43"/>
    </row>
    <row r="19" spans="1:13" s="10" customFormat="1" ht="39" customHeight="1">
      <c r="A19" s="225">
        <v>10</v>
      </c>
      <c r="B19" s="200" t="s">
        <v>474</v>
      </c>
      <c r="C19" s="286"/>
      <c r="D19" s="352">
        <v>44203</v>
      </c>
      <c r="E19" s="200" t="s">
        <v>476</v>
      </c>
      <c r="F19" s="200" t="s">
        <v>477</v>
      </c>
      <c r="G19" s="43"/>
      <c r="H19" s="43"/>
      <c r="I19" s="43"/>
      <c r="J19" s="120"/>
      <c r="K19" s="120"/>
      <c r="L19" s="120"/>
      <c r="M19" s="43"/>
    </row>
    <row r="20" spans="1:13" s="10" customFormat="1" ht="39" customHeight="1">
      <c r="A20" s="225">
        <v>11</v>
      </c>
      <c r="B20" s="371" t="s">
        <v>475</v>
      </c>
      <c r="C20" s="286"/>
      <c r="D20" s="490">
        <v>43844</v>
      </c>
      <c r="E20" s="371" t="s">
        <v>478</v>
      </c>
      <c r="F20" s="371" t="s">
        <v>429</v>
      </c>
      <c r="G20" s="43"/>
      <c r="H20" s="43"/>
      <c r="I20" s="43"/>
      <c r="J20" s="120"/>
      <c r="K20" s="120"/>
      <c r="L20" s="120"/>
      <c r="M20" s="43"/>
    </row>
    <row r="21" spans="1:13" s="10" customFormat="1" ht="39" customHeight="1">
      <c r="A21" s="225">
        <v>12</v>
      </c>
      <c r="B21" s="371" t="s">
        <v>403</v>
      </c>
      <c r="C21" s="286" t="s">
        <v>33</v>
      </c>
      <c r="D21" s="490">
        <v>44385</v>
      </c>
      <c r="E21" s="371" t="s">
        <v>406</v>
      </c>
      <c r="F21" s="371" t="s">
        <v>407</v>
      </c>
      <c r="G21" s="43" t="e">
        <f>B21&amp;" "&amp;#REF!</f>
        <v>#REF!</v>
      </c>
      <c r="H21" s="43" t="str">
        <f>IF(C21="x","Nữ","Nam")</f>
        <v>Nữ</v>
      </c>
      <c r="I21" s="43" t="e">
        <f>#REF!&amp;" "&amp;#REF!&amp;","&amp;"P. "&amp;#REF!&amp;", Q. "&amp;#REF!</f>
        <v>#REF!</v>
      </c>
      <c r="J21" s="120">
        <f>DAY(D21)</f>
        <v>8</v>
      </c>
      <c r="K21" s="120">
        <f>MONTH(D21)</f>
        <v>7</v>
      </c>
      <c r="L21" s="120">
        <f>YEAR(D21)</f>
        <v>2021</v>
      </c>
      <c r="M21" s="43" t="e">
        <f>#REF!&amp;" "&amp;#REF!</f>
        <v>#REF!</v>
      </c>
    </row>
    <row r="22" spans="1:13" s="10" customFormat="1" ht="39" customHeight="1">
      <c r="A22" s="225">
        <v>13</v>
      </c>
      <c r="B22" s="200" t="s">
        <v>280</v>
      </c>
      <c r="C22" s="286"/>
      <c r="D22" s="352">
        <v>44242</v>
      </c>
      <c r="E22" s="200" t="s">
        <v>281</v>
      </c>
      <c r="F22" s="200" t="s">
        <v>282</v>
      </c>
      <c r="G22" s="43" t="e">
        <f>B22&amp;" "&amp;#REF!</f>
        <v>#REF!</v>
      </c>
      <c r="H22" s="43" t="str">
        <f>IF(C22="x","Nữ","Nam")</f>
        <v>Nam</v>
      </c>
      <c r="I22" s="43" t="e">
        <f>#REF!&amp;" "&amp;#REF!&amp;","&amp;"P. "&amp;#REF!&amp;", Q. "&amp;#REF!</f>
        <v>#REF!</v>
      </c>
      <c r="J22" s="120">
        <f>DAY(D22)</f>
        <v>15</v>
      </c>
      <c r="K22" s="120">
        <f>MONTH(D22)</f>
        <v>2</v>
      </c>
      <c r="L22" s="120">
        <f>YEAR(D22)</f>
        <v>2021</v>
      </c>
      <c r="M22" s="43" t="e">
        <f>#REF!&amp;" "&amp;#REF!</f>
        <v>#REF!</v>
      </c>
    </row>
    <row r="23" spans="1:13" s="10" customFormat="1" ht="39" customHeight="1">
      <c r="A23" s="225">
        <v>14</v>
      </c>
      <c r="B23" s="371" t="s">
        <v>444</v>
      </c>
      <c r="C23" s="286" t="s">
        <v>33</v>
      </c>
      <c r="D23" s="490">
        <v>44422</v>
      </c>
      <c r="E23" s="371" t="s">
        <v>445</v>
      </c>
      <c r="F23" s="371" t="s">
        <v>446</v>
      </c>
      <c r="G23" s="43" t="e">
        <f>B11&amp;" "&amp;#REF!</f>
        <v>#REF!</v>
      </c>
      <c r="H23" s="43" t="str">
        <f>IF(C11="x","Nữ","Nam")</f>
        <v>Nữ</v>
      </c>
      <c r="I23" s="43" t="e">
        <f>#REF!&amp;" "&amp;#REF!&amp;","&amp;"P. "&amp;#REF!&amp;", Q. "&amp;#REF!</f>
        <v>#REF!</v>
      </c>
      <c r="J23" s="120">
        <f>DAY(D11)</f>
        <v>29</v>
      </c>
      <c r="K23" s="120">
        <f>MONTH(D11)</f>
        <v>10</v>
      </c>
      <c r="L23" s="120">
        <f>YEAR(D11)</f>
        <v>2021</v>
      </c>
      <c r="M23" s="43" t="e">
        <f>#REF!&amp;" "&amp;#REF!</f>
        <v>#REF!</v>
      </c>
    </row>
    <row r="24" spans="1:13" s="10" customFormat="1" ht="39" customHeight="1">
      <c r="A24" s="225">
        <v>15</v>
      </c>
      <c r="B24" s="371" t="s">
        <v>461</v>
      </c>
      <c r="C24" s="286"/>
      <c r="D24" s="490">
        <v>44423</v>
      </c>
      <c r="E24" s="371"/>
      <c r="F24" s="371" t="s">
        <v>463</v>
      </c>
      <c r="G24" s="43" t="e">
        <f>B16&amp;" "&amp;#REF!</f>
        <v>#REF!</v>
      </c>
      <c r="H24" s="43" t="str">
        <f>IF(C16="x","Nữ","Nam")</f>
        <v>Nữ</v>
      </c>
      <c r="I24" s="43" t="e">
        <f>#REF!&amp;" "&amp;#REF!&amp;","&amp;"P. "&amp;#REF!&amp;", Q. "&amp;#REF!</f>
        <v>#REF!</v>
      </c>
      <c r="J24" s="120">
        <f>DAY(D16)</f>
        <v>10</v>
      </c>
      <c r="K24" s="120">
        <f>MONTH(D16)</f>
        <v>9</v>
      </c>
      <c r="L24" s="120">
        <f>YEAR(D16)</f>
        <v>2021</v>
      </c>
      <c r="M24" s="43" t="e">
        <f>#REF!&amp;" "&amp;#REF!</f>
        <v>#REF!</v>
      </c>
    </row>
    <row r="25" spans="1:13" s="10" customFormat="1" ht="39" customHeight="1">
      <c r="A25" s="225">
        <v>16</v>
      </c>
      <c r="B25" s="371" t="s">
        <v>462</v>
      </c>
      <c r="C25" s="286"/>
      <c r="D25" s="490">
        <v>44237</v>
      </c>
      <c r="E25" s="371" t="s">
        <v>464</v>
      </c>
      <c r="F25" s="371" t="s">
        <v>465</v>
      </c>
      <c r="G25" s="43" t="e">
        <f>'Mam1'!B23&amp;" "&amp;#REF!</f>
        <v>#REF!</v>
      </c>
      <c r="H25" s="43" t="str">
        <f>IF('Mam1'!C23="x","Nữ","Nam")</f>
        <v>Nữ</v>
      </c>
      <c r="I25" s="43" t="e">
        <f>#REF!&amp;" "&amp;#REF!&amp;","&amp;"P. "&amp;#REF!&amp;", Q. "&amp;#REF!</f>
        <v>#REF!</v>
      </c>
      <c r="J25" s="120">
        <f>DAY('Mam1'!D23)</f>
        <v>5</v>
      </c>
      <c r="K25" s="120">
        <f>MONTH('Mam1'!D23)</f>
        <v>8</v>
      </c>
      <c r="L25" s="120">
        <f>YEAR('Mam1'!D23)</f>
        <v>2021</v>
      </c>
      <c r="M25" s="43" t="e">
        <f>#REF!&amp;" "&amp;#REF!</f>
        <v>#REF!</v>
      </c>
    </row>
    <row r="26" spans="1:13" s="10" customFormat="1" ht="39" customHeight="1">
      <c r="A26" s="225">
        <v>17</v>
      </c>
      <c r="B26" s="371" t="s">
        <v>405</v>
      </c>
      <c r="C26" s="286"/>
      <c r="D26" s="490" t="s">
        <v>402</v>
      </c>
      <c r="E26" s="371" t="s">
        <v>410</v>
      </c>
      <c r="F26" s="371" t="s">
        <v>411</v>
      </c>
      <c r="G26" s="43"/>
      <c r="H26" s="43"/>
      <c r="I26" s="43"/>
      <c r="J26" s="120"/>
      <c r="K26" s="120"/>
      <c r="L26" s="120"/>
      <c r="M26" s="43"/>
    </row>
    <row r="27" spans="1:13" s="10" customFormat="1" ht="39" customHeight="1">
      <c r="A27" s="350">
        <v>18</v>
      </c>
      <c r="B27" s="353" t="s">
        <v>277</v>
      </c>
      <c r="C27" s="229" t="s">
        <v>33</v>
      </c>
      <c r="D27" s="354">
        <v>44246</v>
      </c>
      <c r="E27" s="353" t="s">
        <v>278</v>
      </c>
      <c r="F27" s="353" t="s">
        <v>279</v>
      </c>
      <c r="G27" s="43" t="e">
        <f>'Mầm 5'!B24&amp;" "&amp;#REF!</f>
        <v>#REF!</v>
      </c>
      <c r="H27" s="43" t="str">
        <f>IF('Mầm 5'!C24="x","Nữ","Nam")</f>
        <v>Nam</v>
      </c>
      <c r="I27" s="43" t="e">
        <f>'Mầm 5'!#REF!&amp;" "&amp;'Mầm 5'!#REF!&amp;","&amp;"P. "&amp;'Mầm 5'!#REF!&amp;", Q. "&amp;'Mầm 5'!#REF!</f>
        <v>#REF!</v>
      </c>
      <c r="J27" s="120">
        <f>DAY('Mầm 5'!D24)</f>
        <v>2</v>
      </c>
      <c r="K27" s="120">
        <f>MONTH('Mầm 5'!D24)</f>
        <v>5</v>
      </c>
      <c r="L27" s="120">
        <f>YEAR('Mầm 5'!D24)</f>
        <v>2021</v>
      </c>
      <c r="M27" s="43" t="e">
        <f>'Mầm 5'!#REF!&amp;" "&amp;'Mầm 5'!#REF!</f>
        <v>#REF!</v>
      </c>
    </row>
    <row r="28" spans="1:13" s="63" customFormat="1" ht="25.5" customHeight="1">
      <c r="A28" s="281"/>
      <c r="B28" s="280"/>
      <c r="C28" s="281"/>
      <c r="D28" s="283"/>
      <c r="E28" s="473"/>
      <c r="F28" s="474"/>
      <c r="G28" s="397"/>
      <c r="H28" s="397"/>
    </row>
    <row r="29" spans="1:13" s="63" customFormat="1" ht="25.5" customHeight="1">
      <c r="A29" s="281"/>
      <c r="B29" s="284"/>
      <c r="C29" s="281"/>
      <c r="D29" s="283"/>
      <c r="E29" s="473"/>
      <c r="F29" s="474"/>
      <c r="G29" s="397"/>
      <c r="H29" s="397"/>
    </row>
    <row r="30" spans="1:13" s="63" customFormat="1" ht="25.5" customHeight="1">
      <c r="A30" s="281"/>
      <c r="B30" s="194"/>
      <c r="C30" s="194"/>
      <c r="D30" s="494"/>
      <c r="E30" s="194"/>
      <c r="F30" s="195"/>
      <c r="G30" s="397"/>
      <c r="H30" s="397"/>
    </row>
    <row r="31" spans="1:13" s="40" customFormat="1" ht="25.5" customHeight="1">
      <c r="A31" s="281"/>
      <c r="B31" s="194"/>
      <c r="C31" s="194"/>
      <c r="D31" s="494"/>
      <c r="E31" s="194"/>
      <c r="F31" s="473"/>
    </row>
    <row r="32" spans="1:13" s="41" customFormat="1" ht="18.75">
      <c r="A32" s="533"/>
      <c r="B32" s="533"/>
      <c r="C32" s="533"/>
      <c r="D32" s="279"/>
      <c r="E32" s="211"/>
      <c r="F32" s="473"/>
    </row>
    <row r="33" spans="1:6" s="41" customFormat="1" ht="18" customHeight="1">
      <c r="A33" s="281"/>
      <c r="B33" s="281"/>
      <c r="C33" s="282"/>
      <c r="D33" s="476"/>
      <c r="E33" s="470"/>
      <c r="F33" s="474"/>
    </row>
    <row r="34" spans="1:6" s="41" customFormat="1" ht="14.25">
      <c r="A34" s="26"/>
      <c r="B34" s="26"/>
      <c r="C34" s="27"/>
      <c r="D34" s="146"/>
      <c r="E34" s="50"/>
      <c r="F34" s="50"/>
    </row>
    <row r="35" spans="1:6" s="41" customFormat="1" ht="14.25">
      <c r="A35" s="26"/>
      <c r="B35" s="26"/>
      <c r="C35" s="27"/>
      <c r="D35" s="146"/>
      <c r="E35" s="26"/>
      <c r="F35" s="26"/>
    </row>
    <row r="36" spans="1:6" s="41" customFormat="1" ht="14.25">
      <c r="A36" s="26"/>
      <c r="B36" s="26"/>
      <c r="C36" s="27"/>
      <c r="D36" s="146"/>
      <c r="E36" s="26"/>
      <c r="F36" s="26"/>
    </row>
    <row r="37" spans="1:6" s="41" customFormat="1" ht="14.25">
      <c r="A37" s="26"/>
      <c r="B37" s="26"/>
      <c r="C37" s="27"/>
      <c r="D37" s="146"/>
      <c r="E37" s="26"/>
      <c r="F37" s="26"/>
    </row>
    <row r="38" spans="1:6" s="41" customFormat="1" ht="14.25">
      <c r="A38" s="26"/>
      <c r="B38" s="26"/>
      <c r="C38" s="27"/>
      <c r="D38" s="146"/>
      <c r="E38" s="26"/>
      <c r="F38" s="26"/>
    </row>
    <row r="39" spans="1:6" s="12" customFormat="1">
      <c r="A39" s="26"/>
      <c r="B39" s="26"/>
      <c r="C39" s="27"/>
      <c r="D39" s="146"/>
      <c r="E39" s="26"/>
      <c r="F39" s="26"/>
    </row>
    <row r="40" spans="1:6" s="12" customFormat="1">
      <c r="A40" s="26"/>
      <c r="B40" s="26"/>
      <c r="C40" s="27"/>
      <c r="D40" s="146"/>
      <c r="E40" s="26"/>
      <c r="F40" s="26"/>
    </row>
    <row r="41" spans="1:6" s="12" customFormat="1">
      <c r="A41" s="11"/>
      <c r="B41" s="11"/>
      <c r="C41" s="11"/>
      <c r="D41" s="147"/>
      <c r="E41" s="11"/>
      <c r="F41" s="11"/>
    </row>
    <row r="42" spans="1:6" s="12" customFormat="1">
      <c r="A42" s="11"/>
      <c r="B42" s="11"/>
      <c r="C42" s="11"/>
      <c r="D42" s="147"/>
      <c r="E42" s="11"/>
      <c r="F42" s="11"/>
    </row>
    <row r="43" spans="1:6" s="12" customFormat="1">
      <c r="A43" s="11"/>
      <c r="B43" s="11"/>
      <c r="C43" s="11"/>
      <c r="D43" s="147"/>
      <c r="E43" s="11"/>
      <c r="F43" s="11"/>
    </row>
    <row r="44" spans="1:6" s="12" customFormat="1">
      <c r="A44" s="11"/>
      <c r="B44" s="11"/>
      <c r="C44" s="11"/>
      <c r="D44" s="147"/>
      <c r="E44" s="11"/>
      <c r="F44" s="11"/>
    </row>
    <row r="45" spans="1:6" s="12" customFormat="1">
      <c r="A45" s="11"/>
      <c r="B45" s="11"/>
      <c r="C45" s="11"/>
      <c r="D45" s="147"/>
      <c r="E45" s="11"/>
      <c r="F45" s="11"/>
    </row>
    <row r="46" spans="1:6" s="12" customFormat="1">
      <c r="A46" s="11"/>
      <c r="B46" s="11"/>
      <c r="C46" s="11"/>
      <c r="D46" s="147"/>
      <c r="E46" s="11"/>
      <c r="F46" s="11"/>
    </row>
    <row r="47" spans="1:6" s="12" customFormat="1">
      <c r="A47" s="11"/>
      <c r="B47" s="11"/>
      <c r="C47" s="11"/>
      <c r="D47" s="147"/>
      <c r="E47" s="11"/>
      <c r="F47" s="11"/>
    </row>
    <row r="48" spans="1:6" s="12" customFormat="1">
      <c r="A48" s="11"/>
      <c r="B48" s="11"/>
      <c r="C48" s="11"/>
      <c r="D48" s="147"/>
      <c r="E48" s="11"/>
      <c r="F48" s="11"/>
    </row>
    <row r="49" spans="1:6" s="12" customFormat="1">
      <c r="A49" s="11"/>
      <c r="B49" s="11"/>
      <c r="C49" s="11"/>
      <c r="D49" s="147"/>
      <c r="E49" s="11"/>
      <c r="F49" s="11"/>
    </row>
    <row r="50" spans="1:6" s="12" customFormat="1">
      <c r="A50" s="11"/>
      <c r="B50" s="11"/>
      <c r="C50" s="11"/>
      <c r="D50" s="147"/>
      <c r="E50" s="11"/>
      <c r="F50" s="11"/>
    </row>
    <row r="51" spans="1:6" s="12" customFormat="1">
      <c r="A51" s="11"/>
      <c r="B51" s="11"/>
      <c r="C51" s="11"/>
      <c r="D51" s="147"/>
      <c r="E51" s="11"/>
      <c r="F51" s="11"/>
    </row>
    <row r="52" spans="1:6" s="12" customFormat="1">
      <c r="A52" s="11"/>
      <c r="B52" s="11"/>
      <c r="C52" s="11"/>
      <c r="D52" s="147"/>
      <c r="E52" s="11"/>
      <c r="F52" s="11"/>
    </row>
    <row r="53" spans="1:6" s="12" customFormat="1">
      <c r="A53" s="11"/>
      <c r="B53" s="11"/>
      <c r="C53" s="11"/>
      <c r="D53" s="147"/>
      <c r="E53" s="11"/>
      <c r="F53" s="11"/>
    </row>
    <row r="54" spans="1:6" s="12" customFormat="1">
      <c r="A54" s="11"/>
      <c r="B54" s="11"/>
      <c r="C54" s="11"/>
      <c r="D54" s="147"/>
      <c r="E54" s="11"/>
      <c r="F54" s="11"/>
    </row>
    <row r="55" spans="1:6" s="12" customFormat="1">
      <c r="A55" s="11"/>
      <c r="B55" s="11"/>
      <c r="C55" s="11"/>
      <c r="D55" s="147"/>
      <c r="E55" s="11"/>
      <c r="F55" s="11"/>
    </row>
    <row r="56" spans="1:6" s="12" customFormat="1">
      <c r="A56" s="36"/>
      <c r="B56" s="36"/>
      <c r="C56" s="37"/>
      <c r="D56" s="155"/>
      <c r="E56" s="36"/>
      <c r="F56" s="36"/>
    </row>
    <row r="57" spans="1:6" s="12" customFormat="1">
      <c r="A57" s="36"/>
      <c r="B57" s="36"/>
      <c r="C57" s="37"/>
      <c r="D57" s="155"/>
      <c r="E57" s="36"/>
      <c r="F57" s="36"/>
    </row>
    <row r="58" spans="1:6" s="12" customFormat="1">
      <c r="A58" s="36"/>
      <c r="B58" s="36"/>
      <c r="C58" s="37"/>
      <c r="D58" s="155"/>
      <c r="E58" s="36"/>
      <c r="F58" s="36"/>
    </row>
    <row r="59" spans="1:6" s="12" customFormat="1">
      <c r="A59" s="36"/>
      <c r="B59" s="36"/>
      <c r="C59" s="37"/>
      <c r="D59" s="155"/>
      <c r="E59" s="36"/>
      <c r="F59" s="36"/>
    </row>
    <row r="60" spans="1:6" s="12" customFormat="1">
      <c r="A60" s="36"/>
      <c r="B60" s="36"/>
      <c r="C60" s="37"/>
      <c r="D60" s="155"/>
      <c r="E60" s="36"/>
      <c r="F60" s="36"/>
    </row>
    <row r="61" spans="1:6" s="12" customFormat="1">
      <c r="A61" s="36"/>
      <c r="B61" s="36"/>
      <c r="C61" s="37"/>
      <c r="D61" s="155"/>
      <c r="E61" s="36"/>
      <c r="F61" s="36"/>
    </row>
  </sheetData>
  <sortState xmlns:xlrd2="http://schemas.microsoft.com/office/spreadsheetml/2017/richdata2" ref="B10:F24">
    <sortCondition ref="B10:B24"/>
  </sortState>
  <mergeCells count="12">
    <mergeCell ref="A32:C32"/>
    <mergeCell ref="E8:E9"/>
    <mergeCell ref="F8:F9"/>
    <mergeCell ref="B8:B9"/>
    <mergeCell ref="A1:C1"/>
    <mergeCell ref="A2:C2"/>
    <mergeCell ref="A7:D7"/>
    <mergeCell ref="A8:A9"/>
    <mergeCell ref="C8:C9"/>
    <mergeCell ref="D8:D9"/>
    <mergeCell ref="A4:F4"/>
    <mergeCell ref="A5:F5"/>
  </mergeCells>
  <printOptions horizontalCentered="1"/>
  <pageMargins left="0" right="0" top="0.12" bottom="0" header="0.13" footer="0"/>
  <pageSetup paperSize="9" scale="75" orientation="portrait" useFirstPageNumber="1" r:id="rId1"/>
  <headerFooter>
    <oddHeader>&amp;C&amp;P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9933"/>
  </sheetPr>
  <dimension ref="A1:N47"/>
  <sheetViews>
    <sheetView view="pageBreakPreview" zoomScale="78" zoomScaleNormal="68" zoomScaleSheetLayoutView="78" workbookViewId="0">
      <selection activeCell="D26" sqref="D26"/>
    </sheetView>
  </sheetViews>
  <sheetFormatPr defaultColWidth="9.140625" defaultRowHeight="11.25"/>
  <cols>
    <col min="1" max="1" width="8.140625" style="7" customWidth="1"/>
    <col min="2" max="2" width="38.42578125" style="7" customWidth="1"/>
    <col min="3" max="3" width="5.7109375" style="7" customWidth="1"/>
    <col min="4" max="4" width="16.140625" style="157" customWidth="1"/>
    <col min="5" max="5" width="42.42578125" style="7" customWidth="1"/>
    <col min="6" max="6" width="44.28515625" style="7" customWidth="1"/>
    <col min="7" max="7" width="38.28515625" style="7" hidden="1" customWidth="1"/>
    <col min="8" max="11" width="0" style="7" hidden="1" customWidth="1"/>
    <col min="12" max="12" width="13" style="7" hidden="1" customWidth="1"/>
    <col min="13" max="13" width="20" style="7" hidden="1" customWidth="1"/>
    <col min="14" max="16384" width="9.140625" style="7"/>
  </cols>
  <sheetData>
    <row r="1" spans="1:9" s="28" customFormat="1" ht="20.100000000000001" customHeight="1">
      <c r="A1" s="565" t="s">
        <v>0</v>
      </c>
      <c r="B1" s="565"/>
      <c r="C1" s="565"/>
      <c r="D1" s="164"/>
      <c r="E1" s="292"/>
      <c r="F1" s="292"/>
    </row>
    <row r="2" spans="1:9" s="28" customFormat="1" ht="20.100000000000001" customHeight="1">
      <c r="A2" s="566" t="s">
        <v>1</v>
      </c>
      <c r="B2" s="566"/>
      <c r="C2" s="566"/>
      <c r="D2" s="169"/>
      <c r="E2" s="292"/>
      <c r="F2" s="292"/>
    </row>
    <row r="3" spans="1:9" s="28" customFormat="1" ht="20.100000000000001" customHeight="1">
      <c r="A3" s="171"/>
      <c r="B3" s="171"/>
      <c r="C3" s="171"/>
      <c r="D3" s="169"/>
      <c r="E3" s="292"/>
      <c r="F3" s="292"/>
    </row>
    <row r="4" spans="1:9" s="2" customFormat="1" ht="30" customHeight="1">
      <c r="A4" s="572" t="s">
        <v>59</v>
      </c>
      <c r="B4" s="572"/>
      <c r="C4" s="572"/>
      <c r="D4" s="572"/>
      <c r="E4" s="572"/>
      <c r="F4" s="572"/>
      <c r="G4" s="6"/>
      <c r="H4" s="6"/>
      <c r="I4" s="6"/>
    </row>
    <row r="5" spans="1:9" ht="25.5">
      <c r="A5" s="541" t="s">
        <v>61</v>
      </c>
      <c r="B5" s="541"/>
      <c r="C5" s="541"/>
      <c r="D5" s="541"/>
      <c r="E5" s="541"/>
      <c r="F5" s="541"/>
    </row>
    <row r="6" spans="1:9" ht="21" customHeight="1">
      <c r="A6" s="398"/>
      <c r="B6" s="398"/>
      <c r="C6" s="398"/>
      <c r="D6" s="398"/>
      <c r="E6" s="398"/>
      <c r="F6" s="398"/>
    </row>
    <row r="7" spans="1:9" ht="19.899999999999999" customHeight="1">
      <c r="A7" s="567" t="s">
        <v>16</v>
      </c>
      <c r="B7" s="567"/>
      <c r="C7" s="495"/>
      <c r="D7" s="496"/>
      <c r="E7" s="497"/>
      <c r="F7" s="497"/>
    </row>
    <row r="8" spans="1:9" ht="33.75" customHeight="1">
      <c r="A8" s="534" t="s">
        <v>3</v>
      </c>
      <c r="B8" s="537" t="s">
        <v>4</v>
      </c>
      <c r="C8" s="534" t="s">
        <v>5</v>
      </c>
      <c r="D8" s="535" t="s">
        <v>6</v>
      </c>
      <c r="E8" s="532" t="s">
        <v>7</v>
      </c>
      <c r="F8" s="532" t="s">
        <v>8</v>
      </c>
    </row>
    <row r="9" spans="1:9" ht="33.75" customHeight="1">
      <c r="A9" s="534"/>
      <c r="B9" s="538"/>
      <c r="C9" s="534"/>
      <c r="D9" s="536"/>
      <c r="E9" s="532"/>
      <c r="F9" s="532"/>
    </row>
    <row r="10" spans="1:9" ht="33.75" customHeight="1">
      <c r="A10" s="424">
        <v>1</v>
      </c>
      <c r="B10" s="400" t="s">
        <v>667</v>
      </c>
      <c r="C10" s="428" t="s">
        <v>33</v>
      </c>
      <c r="D10" s="411" t="s">
        <v>668</v>
      </c>
      <c r="E10" s="400" t="s">
        <v>669</v>
      </c>
      <c r="F10" s="400" t="s">
        <v>670</v>
      </c>
    </row>
    <row r="11" spans="1:9" ht="33.75" customHeight="1">
      <c r="A11" s="287">
        <v>2</v>
      </c>
      <c r="B11" s="200" t="s">
        <v>533</v>
      </c>
      <c r="C11" s="286" t="s">
        <v>33</v>
      </c>
      <c r="D11" s="352">
        <v>44027</v>
      </c>
      <c r="E11" s="200" t="s">
        <v>534</v>
      </c>
      <c r="F11" s="200" t="s">
        <v>535</v>
      </c>
    </row>
    <row r="12" spans="1:9" ht="33.75" customHeight="1">
      <c r="A12" s="287">
        <v>3</v>
      </c>
      <c r="B12" s="200" t="s">
        <v>712</v>
      </c>
      <c r="C12" s="286" t="s">
        <v>33</v>
      </c>
      <c r="D12" s="352" t="s">
        <v>714</v>
      </c>
      <c r="E12" s="200" t="s">
        <v>717</v>
      </c>
      <c r="F12" s="200" t="s">
        <v>718</v>
      </c>
    </row>
    <row r="13" spans="1:9" ht="33.75" customHeight="1">
      <c r="A13" s="287">
        <v>4</v>
      </c>
      <c r="B13" s="200" t="s">
        <v>711</v>
      </c>
      <c r="C13" s="286" t="s">
        <v>33</v>
      </c>
      <c r="D13" s="352" t="s">
        <v>713</v>
      </c>
      <c r="E13" s="200" t="s">
        <v>715</v>
      </c>
      <c r="F13" s="200" t="s">
        <v>716</v>
      </c>
    </row>
    <row r="14" spans="1:9" ht="33.75" customHeight="1">
      <c r="A14" s="287">
        <v>5</v>
      </c>
      <c r="B14" s="200" t="s">
        <v>536</v>
      </c>
      <c r="C14" s="286" t="s">
        <v>33</v>
      </c>
      <c r="D14" s="352" t="s">
        <v>538</v>
      </c>
      <c r="E14" s="200" t="s">
        <v>539</v>
      </c>
      <c r="F14" s="200" t="s">
        <v>540</v>
      </c>
    </row>
    <row r="15" spans="1:9" ht="33.75" customHeight="1">
      <c r="A15" s="287">
        <v>6</v>
      </c>
      <c r="B15" s="200" t="s">
        <v>537</v>
      </c>
      <c r="C15" s="286" t="s">
        <v>33</v>
      </c>
      <c r="D15" s="352" t="s">
        <v>538</v>
      </c>
      <c r="E15" s="200" t="s">
        <v>539</v>
      </c>
      <c r="F15" s="200" t="s">
        <v>540</v>
      </c>
    </row>
    <row r="16" spans="1:9" ht="33.75" customHeight="1">
      <c r="A16" s="287">
        <v>7</v>
      </c>
      <c r="B16" s="200" t="s">
        <v>530</v>
      </c>
      <c r="C16" s="286"/>
      <c r="D16" s="352">
        <v>44174</v>
      </c>
      <c r="E16" s="200" t="s">
        <v>531</v>
      </c>
      <c r="F16" s="200" t="s">
        <v>532</v>
      </c>
    </row>
    <row r="17" spans="1:13" ht="33.75" customHeight="1">
      <c r="A17" s="287">
        <v>8</v>
      </c>
      <c r="B17" s="200" t="s">
        <v>675</v>
      </c>
      <c r="C17" s="286"/>
      <c r="D17" s="352">
        <v>44160</v>
      </c>
      <c r="E17" s="200" t="s">
        <v>677</v>
      </c>
      <c r="F17" s="200" t="s">
        <v>678</v>
      </c>
    </row>
    <row r="18" spans="1:13" ht="33.75" customHeight="1">
      <c r="A18" s="287">
        <v>9</v>
      </c>
      <c r="B18" s="200" t="s">
        <v>723</v>
      </c>
      <c r="C18" s="286"/>
      <c r="D18" s="352">
        <v>44066</v>
      </c>
      <c r="E18" s="200" t="s">
        <v>725</v>
      </c>
      <c r="F18" s="200" t="s">
        <v>726</v>
      </c>
    </row>
    <row r="19" spans="1:13" s="42" customFormat="1" ht="31.5" customHeight="1">
      <c r="A19" s="287">
        <v>10</v>
      </c>
      <c r="B19" s="200" t="s">
        <v>526</v>
      </c>
      <c r="C19" s="286" t="s">
        <v>33</v>
      </c>
      <c r="D19" s="352">
        <v>44184</v>
      </c>
      <c r="E19" s="200" t="s">
        <v>527</v>
      </c>
      <c r="F19" s="200" t="s">
        <v>528</v>
      </c>
      <c r="G19" s="43" t="e">
        <f>B19&amp;" "&amp;#REF!</f>
        <v>#REF!</v>
      </c>
      <c r="H19" s="43" t="str">
        <f>IF(C19="x","Nữ","Nam")</f>
        <v>Nữ</v>
      </c>
      <c r="I19" s="43" t="e">
        <f>#REF!&amp;" "&amp;#REF!&amp;","&amp;"P. "&amp;#REF!&amp;", Q. "&amp;#REF!</f>
        <v>#REF!</v>
      </c>
      <c r="J19" s="120">
        <f>DAY(D19)</f>
        <v>19</v>
      </c>
      <c r="K19" s="120">
        <f>MONTH(D19)</f>
        <v>12</v>
      </c>
      <c r="L19" s="120">
        <f>YEAR(D19)</f>
        <v>2020</v>
      </c>
      <c r="M19" s="43" t="e">
        <f>#REF!&amp;" "&amp;#REF!</f>
        <v>#REF!</v>
      </c>
    </row>
    <row r="20" spans="1:13" s="42" customFormat="1" ht="31.5" customHeight="1">
      <c r="A20" s="287">
        <v>11</v>
      </c>
      <c r="B20" s="200" t="s">
        <v>689</v>
      </c>
      <c r="C20" s="286"/>
      <c r="D20" s="352">
        <v>44105</v>
      </c>
      <c r="E20" s="200" t="s">
        <v>690</v>
      </c>
      <c r="F20" s="200" t="s">
        <v>691</v>
      </c>
      <c r="G20" s="43"/>
      <c r="H20" s="43"/>
      <c r="I20" s="43"/>
      <c r="J20" s="120"/>
      <c r="K20" s="120"/>
      <c r="L20" s="120"/>
      <c r="M20" s="43"/>
    </row>
    <row r="21" spans="1:13" s="42" customFormat="1" ht="31.5" customHeight="1">
      <c r="A21" s="287">
        <v>12</v>
      </c>
      <c r="B21" s="200" t="s">
        <v>563</v>
      </c>
      <c r="C21" s="286"/>
      <c r="D21" s="352">
        <v>44022</v>
      </c>
      <c r="E21" s="200" t="s">
        <v>564</v>
      </c>
      <c r="F21" s="200" t="s">
        <v>237</v>
      </c>
      <c r="G21" s="43"/>
      <c r="H21" s="43"/>
      <c r="I21" s="43"/>
      <c r="J21" s="120"/>
      <c r="K21" s="120"/>
      <c r="L21" s="120"/>
      <c r="M21" s="43"/>
    </row>
    <row r="22" spans="1:13" s="42" customFormat="1" ht="31.5" customHeight="1">
      <c r="A22" s="287">
        <v>13</v>
      </c>
      <c r="B22" s="200" t="s">
        <v>595</v>
      </c>
      <c r="C22" s="286" t="s">
        <v>33</v>
      </c>
      <c r="D22" s="352">
        <v>44122</v>
      </c>
      <c r="E22" s="200" t="s">
        <v>597</v>
      </c>
      <c r="F22" s="200" t="s">
        <v>598</v>
      </c>
      <c r="G22" s="43"/>
      <c r="H22" s="43"/>
      <c r="I22" s="43"/>
      <c r="J22" s="120"/>
      <c r="K22" s="120"/>
      <c r="L22" s="120"/>
      <c r="M22" s="43"/>
    </row>
    <row r="23" spans="1:13" s="42" customFormat="1" ht="31.5" customHeight="1">
      <c r="A23" s="287">
        <v>14</v>
      </c>
      <c r="B23" s="200" t="s">
        <v>727</v>
      </c>
      <c r="C23" s="286" t="s">
        <v>33</v>
      </c>
      <c r="D23" s="352">
        <v>43880</v>
      </c>
      <c r="E23" s="200" t="s">
        <v>170</v>
      </c>
      <c r="F23" s="200" t="s">
        <v>171</v>
      </c>
      <c r="G23" s="43"/>
      <c r="H23" s="43"/>
      <c r="I23" s="43"/>
      <c r="J23" s="120"/>
      <c r="K23" s="120"/>
      <c r="L23" s="120"/>
      <c r="M23" s="43"/>
    </row>
    <row r="24" spans="1:13" s="42" customFormat="1" ht="31.5" customHeight="1">
      <c r="A24" s="287">
        <v>15</v>
      </c>
      <c r="B24" s="200" t="s">
        <v>728</v>
      </c>
      <c r="C24" s="277"/>
      <c r="D24" s="352">
        <v>44093</v>
      </c>
      <c r="E24" s="200" t="s">
        <v>729</v>
      </c>
      <c r="F24" s="200" t="s">
        <v>730</v>
      </c>
      <c r="G24" s="43"/>
      <c r="H24" s="43"/>
      <c r="I24" s="43"/>
      <c r="J24" s="120"/>
      <c r="K24" s="120"/>
      <c r="L24" s="120"/>
      <c r="M24" s="43"/>
    </row>
    <row r="25" spans="1:13" s="42" customFormat="1" ht="31.5" customHeight="1">
      <c r="A25" s="287">
        <v>16</v>
      </c>
      <c r="B25" s="200" t="s">
        <v>541</v>
      </c>
      <c r="C25" s="286" t="s">
        <v>33</v>
      </c>
      <c r="D25" s="352">
        <v>43889</v>
      </c>
      <c r="E25" s="200" t="s">
        <v>542</v>
      </c>
      <c r="F25" s="200" t="s">
        <v>543</v>
      </c>
      <c r="G25" s="43"/>
      <c r="H25" s="43"/>
      <c r="I25" s="43"/>
      <c r="J25" s="120"/>
      <c r="K25" s="120"/>
      <c r="L25" s="120"/>
      <c r="M25" s="43"/>
    </row>
    <row r="26" spans="1:13" s="42" customFormat="1" ht="31.5" customHeight="1">
      <c r="A26" s="287">
        <v>17</v>
      </c>
      <c r="B26" s="200" t="s">
        <v>596</v>
      </c>
      <c r="C26" s="286"/>
      <c r="D26" s="352">
        <v>43976</v>
      </c>
      <c r="E26" s="200" t="s">
        <v>599</v>
      </c>
      <c r="F26" s="200" t="s">
        <v>600</v>
      </c>
      <c r="G26" s="43"/>
      <c r="H26" s="43"/>
      <c r="I26" s="43"/>
      <c r="J26" s="120"/>
      <c r="K26" s="120"/>
      <c r="L26" s="120"/>
      <c r="M26" s="43"/>
    </row>
    <row r="27" spans="1:13" s="42" customFormat="1" ht="31.5" customHeight="1">
      <c r="A27" s="287">
        <v>18</v>
      </c>
      <c r="B27" s="200" t="s">
        <v>648</v>
      </c>
      <c r="C27" s="286"/>
      <c r="D27" s="352">
        <v>44097</v>
      </c>
      <c r="E27" s="200" t="s">
        <v>649</v>
      </c>
      <c r="F27" s="200" t="s">
        <v>650</v>
      </c>
      <c r="G27" s="43"/>
      <c r="H27" s="43"/>
      <c r="I27" s="43"/>
      <c r="J27" s="120"/>
      <c r="K27" s="120"/>
      <c r="L27" s="120"/>
      <c r="M27" s="43"/>
    </row>
    <row r="28" spans="1:13" s="42" customFormat="1" ht="31.5" customHeight="1">
      <c r="A28" s="287">
        <v>19</v>
      </c>
      <c r="B28" s="200" t="s">
        <v>311</v>
      </c>
      <c r="C28" s="286" t="s">
        <v>33</v>
      </c>
      <c r="D28" s="352">
        <v>43970</v>
      </c>
      <c r="E28" s="200" t="s">
        <v>743</v>
      </c>
      <c r="F28" s="200" t="s">
        <v>744</v>
      </c>
      <c r="G28" s="43"/>
      <c r="H28" s="43"/>
      <c r="I28" s="43"/>
      <c r="J28" s="120"/>
      <c r="K28" s="120"/>
      <c r="L28" s="120"/>
      <c r="M28" s="43"/>
    </row>
    <row r="29" spans="1:13" s="42" customFormat="1" ht="31.5" customHeight="1">
      <c r="A29" s="287">
        <v>20</v>
      </c>
      <c r="B29" s="200" t="s">
        <v>741</v>
      </c>
      <c r="C29" s="286"/>
      <c r="D29" s="352" t="s">
        <v>742</v>
      </c>
      <c r="E29" s="200" t="s">
        <v>745</v>
      </c>
      <c r="F29" s="200" t="s">
        <v>746</v>
      </c>
      <c r="G29" s="43"/>
      <c r="H29" s="43"/>
      <c r="I29" s="43"/>
      <c r="J29" s="120"/>
      <c r="K29" s="120"/>
      <c r="L29" s="120"/>
      <c r="M29" s="43"/>
    </row>
    <row r="30" spans="1:13" s="36" customFormat="1" ht="31.5" customHeight="1">
      <c r="A30" s="287">
        <v>21</v>
      </c>
      <c r="B30" s="175" t="s">
        <v>765</v>
      </c>
      <c r="C30" s="278"/>
      <c r="D30" s="402" t="s">
        <v>767</v>
      </c>
      <c r="E30" s="175" t="s">
        <v>768</v>
      </c>
      <c r="F30" s="175" t="s">
        <v>769</v>
      </c>
      <c r="G30" s="43" t="e">
        <f>B30&amp;" "&amp;#REF!</f>
        <v>#REF!</v>
      </c>
      <c r="H30" s="43" t="str">
        <f t="shared" ref="H30:H36" si="0">IF(C30="x","Nữ","Nam")</f>
        <v>Nam</v>
      </c>
      <c r="I30" s="43" t="e">
        <f>#REF!&amp;" "&amp;#REF!&amp;","&amp;"P. "&amp;#REF!&amp;", Q. "&amp;#REF!</f>
        <v>#REF!</v>
      </c>
      <c r="J30" s="120">
        <f t="shared" ref="J30:J36" si="1">DAY(D30)</f>
        <v>1</v>
      </c>
      <c r="K30" s="120">
        <f t="shared" ref="K30:K36" si="2">MONTH(D30)</f>
        <v>12</v>
      </c>
      <c r="L30" s="120">
        <f t="shared" ref="L30:L36" si="3">YEAR(D30)</f>
        <v>2020</v>
      </c>
      <c r="M30" s="43" t="e">
        <f>#REF!&amp;" "&amp;#REF!</f>
        <v>#REF!</v>
      </c>
    </row>
    <row r="31" spans="1:13" s="55" customFormat="1" ht="31.5" customHeight="1">
      <c r="A31" s="287">
        <v>22</v>
      </c>
      <c r="B31" s="200" t="s">
        <v>544</v>
      </c>
      <c r="C31" s="277" t="s">
        <v>33</v>
      </c>
      <c r="D31" s="352" t="s">
        <v>545</v>
      </c>
      <c r="E31" s="200" t="s">
        <v>445</v>
      </c>
      <c r="F31" s="200" t="s">
        <v>446</v>
      </c>
      <c r="G31" s="43" t="e">
        <f>B31&amp;" "&amp;#REF!</f>
        <v>#REF!</v>
      </c>
      <c r="H31" s="43" t="str">
        <f t="shared" si="0"/>
        <v>Nữ</v>
      </c>
      <c r="I31" s="43" t="e">
        <f>#REF!&amp;" "&amp;#REF!&amp;","&amp;"P. "&amp;#REF!&amp;", Q. "&amp;#REF!</f>
        <v>#REF!</v>
      </c>
      <c r="J31" s="120">
        <f t="shared" si="1"/>
        <v>19</v>
      </c>
      <c r="K31" s="120">
        <f t="shared" si="2"/>
        <v>1</v>
      </c>
      <c r="L31" s="120">
        <f t="shared" si="3"/>
        <v>2020</v>
      </c>
      <c r="M31" s="43" t="e">
        <f>#REF!&amp;" "&amp;#REF!</f>
        <v>#REF!</v>
      </c>
    </row>
    <row r="32" spans="1:13" s="36" customFormat="1" ht="31.5" customHeight="1">
      <c r="A32" s="287">
        <v>23</v>
      </c>
      <c r="B32" s="493" t="s">
        <v>610</v>
      </c>
      <c r="C32" s="286"/>
      <c r="D32" s="492">
        <v>44176</v>
      </c>
      <c r="E32" s="493" t="s">
        <v>611</v>
      </c>
      <c r="F32" s="493" t="s">
        <v>612</v>
      </c>
      <c r="G32" s="43" t="e">
        <f>B32&amp;" "&amp;#REF!</f>
        <v>#REF!</v>
      </c>
      <c r="H32" s="43" t="str">
        <f t="shared" si="0"/>
        <v>Nam</v>
      </c>
      <c r="I32" s="43" t="e">
        <f>#REF!&amp;" "&amp;#REF!&amp;","&amp;"P. "&amp;#REF!&amp;", Q. "&amp;#REF!</f>
        <v>#REF!</v>
      </c>
      <c r="J32" s="120">
        <f t="shared" si="1"/>
        <v>11</v>
      </c>
      <c r="K32" s="120">
        <f t="shared" si="2"/>
        <v>12</v>
      </c>
      <c r="L32" s="120">
        <f t="shared" si="3"/>
        <v>2020</v>
      </c>
      <c r="M32" s="43" t="e">
        <f>#REF!&amp;" "&amp;#REF!</f>
        <v>#REF!</v>
      </c>
    </row>
    <row r="33" spans="1:14" s="11" customFormat="1" ht="31.5" customHeight="1">
      <c r="A33" s="287">
        <v>24</v>
      </c>
      <c r="B33" s="200" t="s">
        <v>644</v>
      </c>
      <c r="C33" s="286"/>
      <c r="D33" s="352" t="s">
        <v>645</v>
      </c>
      <c r="E33" s="200" t="s">
        <v>646</v>
      </c>
      <c r="F33" s="200" t="s">
        <v>647</v>
      </c>
      <c r="G33" s="43" t="e">
        <f>B33&amp;" "&amp;#REF!</f>
        <v>#REF!</v>
      </c>
      <c r="H33" s="43" t="str">
        <f t="shared" si="0"/>
        <v>Nam</v>
      </c>
      <c r="I33" s="43" t="e">
        <f>#REF!&amp;" "&amp;#REF!&amp;","&amp;"P. "&amp;#REF!&amp;", Q. "&amp;#REF!</f>
        <v>#REF!</v>
      </c>
      <c r="J33" s="120">
        <f t="shared" si="1"/>
        <v>20</v>
      </c>
      <c r="K33" s="120">
        <f t="shared" si="2"/>
        <v>4</v>
      </c>
      <c r="L33" s="120">
        <f t="shared" si="3"/>
        <v>2020</v>
      </c>
      <c r="M33" s="43" t="e">
        <f>#REF!&amp;" "&amp;#REF!</f>
        <v>#REF!</v>
      </c>
    </row>
    <row r="34" spans="1:14" s="11" customFormat="1" ht="31.5" customHeight="1">
      <c r="A34" s="287">
        <v>25</v>
      </c>
      <c r="B34" s="200" t="s">
        <v>658</v>
      </c>
      <c r="C34" s="286"/>
      <c r="D34" s="352">
        <v>44140</v>
      </c>
      <c r="E34" s="200" t="s">
        <v>661</v>
      </c>
      <c r="F34" s="200" t="s">
        <v>662</v>
      </c>
      <c r="G34" s="43" t="e">
        <f>B34&amp;" "&amp;#REF!</f>
        <v>#REF!</v>
      </c>
      <c r="H34" s="43" t="str">
        <f t="shared" si="0"/>
        <v>Nam</v>
      </c>
      <c r="I34" s="43" t="e">
        <f>#REF!&amp;" "&amp;#REF!&amp;","&amp;"P. "&amp;#REF!&amp;", Q. "&amp;#REF!</f>
        <v>#REF!</v>
      </c>
      <c r="J34" s="120">
        <f t="shared" si="1"/>
        <v>5</v>
      </c>
      <c r="K34" s="120">
        <f t="shared" si="2"/>
        <v>11</v>
      </c>
      <c r="L34" s="120">
        <f t="shared" si="3"/>
        <v>2020</v>
      </c>
      <c r="M34" s="43" t="e">
        <f>#REF!&amp;" "&amp;#REF!</f>
        <v>#REF!</v>
      </c>
    </row>
    <row r="35" spans="1:14" s="11" customFormat="1" ht="31.5" customHeight="1">
      <c r="A35" s="287">
        <v>26</v>
      </c>
      <c r="B35" s="200" t="s">
        <v>659</v>
      </c>
      <c r="C35" s="286" t="s">
        <v>33</v>
      </c>
      <c r="D35" s="352" t="s">
        <v>660</v>
      </c>
      <c r="E35" s="200" t="s">
        <v>663</v>
      </c>
      <c r="F35" s="200" t="s">
        <v>664</v>
      </c>
      <c r="G35" s="43" t="e">
        <f>B35&amp;" "&amp;#REF!</f>
        <v>#REF!</v>
      </c>
      <c r="H35" s="43" t="str">
        <f t="shared" si="0"/>
        <v>Nữ</v>
      </c>
      <c r="I35" s="43" t="e">
        <f>#REF!&amp;" "&amp;#REF!&amp;","&amp;"P. "&amp;#REF!&amp;", Q. "&amp;#REF!</f>
        <v>#REF!</v>
      </c>
      <c r="J35" s="120">
        <f t="shared" si="1"/>
        <v>25</v>
      </c>
      <c r="K35" s="120">
        <f t="shared" si="2"/>
        <v>5</v>
      </c>
      <c r="L35" s="120">
        <f t="shared" si="3"/>
        <v>2020</v>
      </c>
      <c r="M35" s="43" t="e">
        <f>#REF!&amp;" "&amp;#REF!</f>
        <v>#REF!</v>
      </c>
    </row>
    <row r="36" spans="1:14" s="11" customFormat="1" ht="31.5" customHeight="1">
      <c r="A36" s="287">
        <v>27</v>
      </c>
      <c r="B36" s="200" t="s">
        <v>671</v>
      </c>
      <c r="C36" s="275" t="s">
        <v>33</v>
      </c>
      <c r="D36" s="352" t="s">
        <v>672</v>
      </c>
      <c r="E36" s="200" t="s">
        <v>673</v>
      </c>
      <c r="F36" s="200" t="s">
        <v>674</v>
      </c>
      <c r="G36" s="43" t="e">
        <f>B36&amp;" "&amp;#REF!</f>
        <v>#REF!</v>
      </c>
      <c r="H36" s="43" t="str">
        <f t="shared" si="0"/>
        <v>Nữ</v>
      </c>
      <c r="I36" s="43" t="e">
        <f>#REF!&amp;" "&amp;#REF!&amp;","&amp;"P. "&amp;#REF!&amp;", Q. "&amp;#REF!</f>
        <v>#REF!</v>
      </c>
      <c r="J36" s="120">
        <f t="shared" si="1"/>
        <v>20</v>
      </c>
      <c r="K36" s="120">
        <f t="shared" si="2"/>
        <v>10</v>
      </c>
      <c r="L36" s="120">
        <f t="shared" si="3"/>
        <v>2020</v>
      </c>
      <c r="M36" s="43" t="e">
        <f>#REF!&amp;" "&amp;#REF!</f>
        <v>#REF!</v>
      </c>
    </row>
    <row r="37" spans="1:14" s="62" customFormat="1" ht="31.5" customHeight="1">
      <c r="A37" s="287">
        <v>28</v>
      </c>
      <c r="B37" s="252" t="s">
        <v>758</v>
      </c>
      <c r="C37" s="491" t="s">
        <v>33</v>
      </c>
      <c r="D37" s="352">
        <v>43922</v>
      </c>
      <c r="E37" s="252" t="s">
        <v>761</v>
      </c>
      <c r="F37" s="252" t="s">
        <v>762</v>
      </c>
      <c r="G37" s="43" t="e">
        <f>#REF!&amp;" "&amp;#REF!</f>
        <v>#REF!</v>
      </c>
      <c r="H37" s="43" t="e">
        <f>IF(#REF!="x","Nữ","Nam")</f>
        <v>#REF!</v>
      </c>
      <c r="I37" s="43" t="e">
        <f>#REF!&amp;" "&amp;#REF!&amp;","&amp;"P. "&amp;#REF!&amp;", Q. "&amp;#REF!</f>
        <v>#REF!</v>
      </c>
      <c r="J37" s="120" t="e">
        <f>DAY(#REF!)</f>
        <v>#REF!</v>
      </c>
      <c r="K37" s="120" t="e">
        <f>MONTH(#REF!)</f>
        <v>#REF!</v>
      </c>
      <c r="L37" s="120" t="e">
        <f>YEAR(#REF!)</f>
        <v>#REF!</v>
      </c>
      <c r="M37" s="43" t="e">
        <f>#REF!&amp;" "&amp;#REF!</f>
        <v>#REF!</v>
      </c>
    </row>
    <row r="38" spans="1:14" s="132" customFormat="1" ht="31.5" customHeight="1">
      <c r="A38" s="287">
        <v>29</v>
      </c>
      <c r="B38" s="252" t="s">
        <v>763</v>
      </c>
      <c r="C38" s="277" t="s">
        <v>33</v>
      </c>
      <c r="D38" s="352">
        <v>43996</v>
      </c>
      <c r="E38" s="252" t="s">
        <v>121</v>
      </c>
      <c r="F38" s="252" t="s">
        <v>764</v>
      </c>
      <c r="G38" s="44" t="e">
        <f>B38&amp;" "&amp;#REF!</f>
        <v>#REF!</v>
      </c>
      <c r="H38" s="43" t="str">
        <f>IF(C38="x","Nữ","Nam")</f>
        <v>Nữ</v>
      </c>
      <c r="I38" s="44" t="e">
        <f>#REF!&amp;" "&amp;#REF!&amp;","&amp;"P. "&amp;#REF!&amp;", Q. "&amp;#REF!</f>
        <v>#REF!</v>
      </c>
      <c r="J38" s="133">
        <f>DAY(D38)</f>
        <v>14</v>
      </c>
      <c r="K38" s="133">
        <f>MONTH(D38)</f>
        <v>6</v>
      </c>
      <c r="L38" s="133">
        <f>YEAR(D38)</f>
        <v>2020</v>
      </c>
      <c r="M38" s="43" t="e">
        <f>#REF!&amp;" "&amp;#REF!</f>
        <v>#REF!</v>
      </c>
    </row>
    <row r="39" spans="1:14" s="12" customFormat="1" ht="35.25" customHeight="1">
      <c r="A39" s="504">
        <v>30</v>
      </c>
      <c r="B39" s="505" t="s">
        <v>1036</v>
      </c>
      <c r="C39" s="506"/>
      <c r="D39" s="507">
        <v>44094</v>
      </c>
      <c r="E39" s="505" t="s">
        <v>1037</v>
      </c>
      <c r="F39" s="505" t="s">
        <v>1038</v>
      </c>
      <c r="G39" s="508"/>
      <c r="H39" s="508"/>
      <c r="I39" s="508"/>
      <c r="J39" s="509">
        <f>DAY(D39)</f>
        <v>20</v>
      </c>
      <c r="K39" s="12">
        <f>MONTH(D39)</f>
        <v>9</v>
      </c>
      <c r="L39" s="43">
        <f>YEAR(D39)</f>
        <v>2020</v>
      </c>
      <c r="M39" s="38"/>
      <c r="N39" s="510"/>
    </row>
    <row r="40" spans="1:14" s="56" customFormat="1" ht="23.25" customHeight="1">
      <c r="A40" s="281"/>
      <c r="B40" s="300"/>
      <c r="C40" s="301"/>
      <c r="D40" s="302"/>
      <c r="E40" s="300"/>
      <c r="F40" s="300"/>
      <c r="G40" s="58"/>
      <c r="H40" s="58"/>
      <c r="I40" s="58"/>
      <c r="J40" s="59"/>
      <c r="L40" s="44"/>
      <c r="M40" s="57"/>
    </row>
    <row r="41" spans="1:14" s="1" customFormat="1" ht="27" customHeight="1">
      <c r="A41" s="281"/>
      <c r="B41" s="533"/>
      <c r="C41" s="533"/>
      <c r="D41" s="533"/>
      <c r="E41" s="282"/>
      <c r="F41" s="457"/>
      <c r="G41" s="20"/>
      <c r="H41" s="20"/>
    </row>
    <row r="42" spans="1:14" s="1" customFormat="1" ht="18.75">
      <c r="A42" s="457"/>
      <c r="B42" s="577"/>
      <c r="C42" s="577"/>
      <c r="D42" s="577"/>
      <c r="E42" s="243"/>
      <c r="F42" s="457"/>
      <c r="G42" s="21"/>
      <c r="H42" s="21"/>
    </row>
    <row r="43" spans="1:14" s="1" customFormat="1" ht="18.75">
      <c r="A43" s="497"/>
      <c r="B43" s="248"/>
      <c r="C43" s="248"/>
      <c r="D43" s="265"/>
      <c r="E43" s="248"/>
      <c r="F43" s="248"/>
      <c r="G43" s="20" t="e">
        <f>29+Choi2!#REF!+#REF!</f>
        <v>#REF!</v>
      </c>
      <c r="H43" s="20"/>
    </row>
    <row r="44" spans="1:14" s="1" customFormat="1" ht="18.75">
      <c r="A44" s="497"/>
      <c r="B44" s="282"/>
      <c r="C44" s="281"/>
      <c r="D44" s="283"/>
      <c r="E44" s="282"/>
      <c r="F44" s="282"/>
      <c r="G44" s="23"/>
      <c r="H44" s="23"/>
    </row>
    <row r="45" spans="1:14" s="1" customFormat="1" ht="18.75">
      <c r="A45" s="497"/>
      <c r="B45" s="282"/>
      <c r="C45" s="281"/>
      <c r="D45" s="283"/>
      <c r="E45" s="282"/>
      <c r="F45" s="457"/>
      <c r="G45" s="23"/>
      <c r="H45" s="23"/>
    </row>
    <row r="46" spans="1:14" s="1" customFormat="1" ht="18.75">
      <c r="A46" s="497"/>
      <c r="B46" s="282"/>
      <c r="C46" s="281"/>
      <c r="D46" s="283"/>
      <c r="E46" s="248"/>
      <c r="F46" s="457"/>
      <c r="G46" s="23"/>
      <c r="H46" s="23"/>
    </row>
    <row r="47" spans="1:14" s="1" customFormat="1" ht="18">
      <c r="A47" s="15"/>
      <c r="B47" s="498"/>
      <c r="C47" s="498"/>
      <c r="D47" s="499"/>
      <c r="E47" s="500"/>
      <c r="F47" s="498"/>
      <c r="G47" s="21"/>
      <c r="H47" s="21"/>
    </row>
  </sheetData>
  <autoFilter ref="A9:F41" xr:uid="{00000000-0009-0000-0000-00000A000000}">
    <filterColumn colId="1" showButton="0"/>
  </autoFilter>
  <sortState xmlns:xlrd2="http://schemas.microsoft.com/office/spreadsheetml/2017/richdata2" ref="B10:F38">
    <sortCondition ref="B10:B38"/>
  </sortState>
  <mergeCells count="13">
    <mergeCell ref="B42:D42"/>
    <mergeCell ref="E8:E9"/>
    <mergeCell ref="F8:F9"/>
    <mergeCell ref="B41:D41"/>
    <mergeCell ref="A1:C1"/>
    <mergeCell ref="A2:C2"/>
    <mergeCell ref="A7:B7"/>
    <mergeCell ref="A8:A9"/>
    <mergeCell ref="C8:C9"/>
    <mergeCell ref="A4:F4"/>
    <mergeCell ref="A5:F5"/>
    <mergeCell ref="D8:D9"/>
    <mergeCell ref="B8:B9"/>
  </mergeCells>
  <pageMargins left="0.23622047244094491" right="0.12" top="0.2" bottom="0.2" header="0.2" footer="0.2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9933"/>
  </sheetPr>
  <dimension ref="A1:Q45"/>
  <sheetViews>
    <sheetView view="pageBreakPreview" topLeftCell="A4" zoomScale="75" zoomScaleNormal="50" zoomScaleSheetLayoutView="75" workbookViewId="0">
      <selection activeCell="E42" sqref="E42"/>
    </sheetView>
  </sheetViews>
  <sheetFormatPr defaultColWidth="9.140625" defaultRowHeight="11.25"/>
  <cols>
    <col min="1" max="1" width="6.7109375" style="7" customWidth="1"/>
    <col min="2" max="2" width="41.42578125" style="7" customWidth="1"/>
    <col min="3" max="3" width="6.5703125" style="7" customWidth="1"/>
    <col min="4" max="4" width="15.42578125" style="157" customWidth="1"/>
    <col min="5" max="5" width="38.28515625" style="18" customWidth="1"/>
    <col min="6" max="6" width="37.5703125" style="18" customWidth="1"/>
    <col min="7" max="7" width="31.42578125" style="7" hidden="1" customWidth="1"/>
    <col min="8" max="8" width="0" style="7" hidden="1" customWidth="1"/>
    <col min="9" max="9" width="23.140625" style="7" hidden="1" customWidth="1"/>
    <col min="10" max="16" width="0" style="7" hidden="1" customWidth="1"/>
    <col min="17" max="16384" width="9.140625" style="7"/>
  </cols>
  <sheetData>
    <row r="1" spans="1:17" s="28" customFormat="1" ht="20.100000000000001" customHeight="1">
      <c r="A1" s="565" t="s">
        <v>0</v>
      </c>
      <c r="B1" s="565"/>
      <c r="C1" s="565"/>
      <c r="D1" s="164"/>
      <c r="E1" s="303"/>
      <c r="F1" s="303"/>
    </row>
    <row r="2" spans="1:17" s="28" customFormat="1" ht="20.100000000000001" customHeight="1">
      <c r="A2" s="566" t="s">
        <v>1</v>
      </c>
      <c r="B2" s="566"/>
      <c r="C2" s="566"/>
      <c r="D2" s="169"/>
      <c r="E2" s="303"/>
      <c r="F2" s="303"/>
    </row>
    <row r="3" spans="1:17" s="28" customFormat="1" ht="20.100000000000001" customHeight="1">
      <c r="A3" s="171"/>
      <c r="B3" s="171"/>
      <c r="C3" s="171"/>
      <c r="D3" s="169"/>
      <c r="E3" s="303"/>
      <c r="F3" s="303"/>
    </row>
    <row r="4" spans="1:17" s="2" customFormat="1" ht="30" customHeight="1">
      <c r="A4" s="564" t="s">
        <v>60</v>
      </c>
      <c r="B4" s="564"/>
      <c r="C4" s="564"/>
      <c r="D4" s="564"/>
      <c r="E4" s="564"/>
      <c r="F4" s="564"/>
      <c r="G4" s="6"/>
    </row>
    <row r="5" spans="1:17" ht="25.5">
      <c r="A5" s="541" t="s">
        <v>1041</v>
      </c>
      <c r="B5" s="541"/>
      <c r="C5" s="541"/>
      <c r="D5" s="541"/>
      <c r="E5" s="541"/>
      <c r="F5" s="541"/>
    </row>
    <row r="6" spans="1:17" ht="20.25" customHeight="1">
      <c r="A6" s="398"/>
      <c r="B6" s="398"/>
      <c r="C6" s="398"/>
      <c r="D6" s="398"/>
      <c r="E6" s="398"/>
      <c r="F6" s="398"/>
    </row>
    <row r="7" spans="1:17" ht="19.899999999999999" customHeight="1">
      <c r="A7" s="576" t="s">
        <v>17</v>
      </c>
      <c r="B7" s="576"/>
      <c r="C7" s="501"/>
      <c r="D7" s="502"/>
      <c r="E7" s="254"/>
      <c r="F7" s="254"/>
    </row>
    <row r="8" spans="1:17" s="67" customFormat="1" ht="36.75" customHeight="1">
      <c r="A8" s="534" t="s">
        <v>3</v>
      </c>
      <c r="B8" s="534" t="s">
        <v>4</v>
      </c>
      <c r="C8" s="534" t="s">
        <v>5</v>
      </c>
      <c r="D8" s="578" t="s">
        <v>6</v>
      </c>
      <c r="E8" s="579" t="s">
        <v>7</v>
      </c>
      <c r="F8" s="579" t="s">
        <v>8</v>
      </c>
    </row>
    <row r="9" spans="1:17" s="67" customFormat="1" ht="36.75" customHeight="1">
      <c r="A9" s="581"/>
      <c r="B9" s="581"/>
      <c r="C9" s="581"/>
      <c r="D9" s="535"/>
      <c r="E9" s="580"/>
      <c r="F9" s="580"/>
    </row>
    <row r="10" spans="1:17" s="67" customFormat="1" ht="36.75" customHeight="1">
      <c r="A10" s="424">
        <v>1</v>
      </c>
      <c r="B10" s="383" t="s">
        <v>757</v>
      </c>
      <c r="C10" s="428" t="s">
        <v>33</v>
      </c>
      <c r="D10" s="411">
        <v>44179</v>
      </c>
      <c r="E10" s="383" t="s">
        <v>759</v>
      </c>
      <c r="F10" s="383" t="s">
        <v>760</v>
      </c>
      <c r="G10" s="413"/>
      <c r="H10" s="403"/>
      <c r="I10" s="403"/>
      <c r="J10" s="403"/>
      <c r="K10" s="403"/>
      <c r="L10" s="403"/>
      <c r="M10" s="403"/>
      <c r="N10" s="403"/>
      <c r="O10" s="403"/>
      <c r="P10" s="403"/>
      <c r="Q10" s="1"/>
    </row>
    <row r="11" spans="1:17" s="67" customFormat="1" ht="36.75" customHeight="1">
      <c r="A11" s="287">
        <v>2</v>
      </c>
      <c r="B11" s="200" t="s">
        <v>548</v>
      </c>
      <c r="C11" s="286" t="s">
        <v>33</v>
      </c>
      <c r="D11" s="352">
        <v>43926</v>
      </c>
      <c r="E11" s="200" t="s">
        <v>549</v>
      </c>
      <c r="F11" s="200" t="s">
        <v>550</v>
      </c>
      <c r="G11" s="414"/>
      <c r="H11" s="412"/>
      <c r="I11" s="412"/>
      <c r="J11" s="412"/>
      <c r="K11" s="412"/>
      <c r="L11" s="412"/>
      <c r="M11" s="412"/>
      <c r="N11" s="412"/>
      <c r="O11" s="412"/>
      <c r="P11" s="412"/>
      <c r="Q11" s="7"/>
    </row>
    <row r="12" spans="1:17" s="64" customFormat="1" ht="28.5" customHeight="1">
      <c r="A12" s="287">
        <v>3</v>
      </c>
      <c r="B12" s="252" t="s">
        <v>546</v>
      </c>
      <c r="C12" s="286"/>
      <c r="D12" s="352">
        <v>43944</v>
      </c>
      <c r="E12" s="252"/>
      <c r="F12" s="252" t="s">
        <v>547</v>
      </c>
      <c r="G12" s="415" t="e">
        <f>B12&amp;" "&amp;#REF!</f>
        <v>#REF!</v>
      </c>
      <c r="H12" s="364" t="str">
        <f>IF(C12="x","Nữ","Nam")</f>
        <v>Nam</v>
      </c>
      <c r="I12" s="364" t="e">
        <f>#REF!&amp;" "&amp;#REF!&amp;","&amp;"P. "&amp;#REF!&amp;", Q. "&amp;#REF!</f>
        <v>#REF!</v>
      </c>
      <c r="J12" s="365">
        <f>DAY(D12)</f>
        <v>23</v>
      </c>
      <c r="K12" s="365">
        <f>MONTH(D12)</f>
        <v>4</v>
      </c>
      <c r="L12" s="365">
        <f>YEAR(D12)</f>
        <v>2020</v>
      </c>
      <c r="M12" s="364" t="e">
        <f>#REF!&amp;" "&amp;#REF!</f>
        <v>#REF!</v>
      </c>
      <c r="N12" s="366"/>
      <c r="O12" s="366"/>
      <c r="P12" s="366"/>
      <c r="Q12" s="7"/>
    </row>
    <row r="13" spans="1:17" s="64" customFormat="1" ht="28.5" customHeight="1">
      <c r="A13" s="287">
        <v>4</v>
      </c>
      <c r="B13" s="200" t="s">
        <v>577</v>
      </c>
      <c r="C13" s="286"/>
      <c r="D13" s="352">
        <v>43831</v>
      </c>
      <c r="E13" s="200" t="s">
        <v>579</v>
      </c>
      <c r="F13" s="200"/>
      <c r="G13" s="415"/>
      <c r="H13" s="364"/>
      <c r="I13" s="364"/>
      <c r="J13" s="365"/>
      <c r="K13" s="365"/>
      <c r="L13" s="365"/>
      <c r="M13" s="364"/>
      <c r="N13" s="366"/>
      <c r="O13" s="366"/>
      <c r="P13" s="366"/>
      <c r="Q13" s="7"/>
    </row>
    <row r="14" spans="1:17" s="64" customFormat="1" ht="28.5" customHeight="1">
      <c r="A14" s="287">
        <v>5</v>
      </c>
      <c r="B14" s="200" t="s">
        <v>627</v>
      </c>
      <c r="C14" s="277"/>
      <c r="D14" s="352">
        <v>44131</v>
      </c>
      <c r="E14" s="200" t="s">
        <v>629</v>
      </c>
      <c r="F14" s="200" t="s">
        <v>630</v>
      </c>
      <c r="G14" s="415"/>
      <c r="H14" s="364"/>
      <c r="I14" s="364"/>
      <c r="J14" s="365"/>
      <c r="K14" s="365"/>
      <c r="L14" s="365"/>
      <c r="M14" s="364"/>
      <c r="N14" s="366"/>
      <c r="O14" s="366"/>
      <c r="P14" s="366"/>
      <c r="Q14" s="7"/>
    </row>
    <row r="15" spans="1:17" s="64" customFormat="1" ht="28.5" customHeight="1">
      <c r="A15" s="287">
        <v>6</v>
      </c>
      <c r="B15" s="200" t="s">
        <v>628</v>
      </c>
      <c r="C15" s="286"/>
      <c r="D15" s="352">
        <v>44108</v>
      </c>
      <c r="E15" s="200" t="s">
        <v>542</v>
      </c>
      <c r="F15" s="200" t="s">
        <v>631</v>
      </c>
      <c r="G15" s="415"/>
      <c r="H15" s="364"/>
      <c r="I15" s="364"/>
      <c r="J15" s="365"/>
      <c r="K15" s="365"/>
      <c r="L15" s="365"/>
      <c r="M15" s="364"/>
      <c r="N15" s="366"/>
      <c r="O15" s="366"/>
      <c r="P15" s="366"/>
      <c r="Q15" s="7"/>
    </row>
    <row r="16" spans="1:17" s="66" customFormat="1" ht="28.5" customHeight="1">
      <c r="A16" s="287">
        <v>7</v>
      </c>
      <c r="B16" s="200" t="s">
        <v>573</v>
      </c>
      <c r="C16" s="286" t="s">
        <v>33</v>
      </c>
      <c r="D16" s="352" t="s">
        <v>574</v>
      </c>
      <c r="E16" s="200" t="s">
        <v>575</v>
      </c>
      <c r="F16" s="200" t="s">
        <v>576</v>
      </c>
      <c r="G16" s="415" t="e">
        <f>B16&amp;" "&amp;#REF!</f>
        <v>#REF!</v>
      </c>
      <c r="H16" s="364" t="str">
        <f>IF(C16="x","Nữ","Nam")</f>
        <v>Nữ</v>
      </c>
      <c r="I16" s="364" t="e">
        <f>#REF!&amp;" "&amp;#REF!&amp;","&amp;"P. "&amp;#REF!&amp;", Q. "&amp;#REF!</f>
        <v>#REF!</v>
      </c>
      <c r="J16" s="365">
        <f>DAY(D16)</f>
        <v>4</v>
      </c>
      <c r="K16" s="365">
        <f>MONTH(D16)</f>
        <v>12</v>
      </c>
      <c r="L16" s="365">
        <f>YEAR(D16)</f>
        <v>2020</v>
      </c>
      <c r="M16" s="364" t="e">
        <f>#REF!&amp;" "&amp;#REF!</f>
        <v>#REF!</v>
      </c>
      <c r="N16" s="404"/>
      <c r="O16" s="404"/>
      <c r="P16" s="404"/>
      <c r="Q16" s="7"/>
    </row>
    <row r="17" spans="1:17" s="66" customFormat="1" ht="36.75" customHeight="1">
      <c r="A17" s="287">
        <v>8</v>
      </c>
      <c r="B17" s="200" t="s">
        <v>572</v>
      </c>
      <c r="C17" s="275" t="s">
        <v>33</v>
      </c>
      <c r="D17" s="352" t="s">
        <v>574</v>
      </c>
      <c r="E17" s="200" t="s">
        <v>575</v>
      </c>
      <c r="F17" s="200" t="s">
        <v>576</v>
      </c>
      <c r="G17" s="415" t="e">
        <f>B17&amp;" "&amp;#REF!</f>
        <v>#REF!</v>
      </c>
      <c r="H17" s="364" t="str">
        <f>IF(C16="x","Nữ","Nam")</f>
        <v>Nữ</v>
      </c>
      <c r="I17" s="364" t="e">
        <f>#REF!&amp;" "&amp;#REF!&amp;","&amp;"P. "&amp;#REF!&amp;", Q. "&amp;#REF!</f>
        <v>#REF!</v>
      </c>
      <c r="J17" s="365">
        <f>DAY(D17)</f>
        <v>4</v>
      </c>
      <c r="K17" s="365">
        <f>MONTH(D17)</f>
        <v>12</v>
      </c>
      <c r="L17" s="365">
        <f>YEAR(D17)</f>
        <v>2020</v>
      </c>
      <c r="M17" s="364" t="e">
        <f>#REF!&amp;" "&amp;#REF!</f>
        <v>#REF!</v>
      </c>
      <c r="N17" s="404"/>
      <c r="O17" s="404"/>
      <c r="P17" s="404"/>
      <c r="Q17" s="7"/>
    </row>
    <row r="18" spans="1:17" s="66" customFormat="1" ht="36.75" customHeight="1">
      <c r="A18" s="287">
        <v>9</v>
      </c>
      <c r="B18" s="200" t="s">
        <v>692</v>
      </c>
      <c r="C18" s="286"/>
      <c r="D18" s="352">
        <v>44196</v>
      </c>
      <c r="E18" s="200" t="s">
        <v>694</v>
      </c>
      <c r="F18" s="200" t="s">
        <v>695</v>
      </c>
      <c r="G18" s="415"/>
      <c r="H18" s="364"/>
      <c r="I18" s="364"/>
      <c r="J18" s="365"/>
      <c r="K18" s="365"/>
      <c r="L18" s="365"/>
      <c r="M18" s="364"/>
      <c r="N18" s="404"/>
      <c r="O18" s="404"/>
      <c r="P18" s="404"/>
      <c r="Q18" s="7"/>
    </row>
    <row r="19" spans="1:17" s="66" customFormat="1" ht="36.75" customHeight="1">
      <c r="A19" s="287">
        <v>10</v>
      </c>
      <c r="B19" s="200" t="s">
        <v>693</v>
      </c>
      <c r="C19" s="286" t="s">
        <v>33</v>
      </c>
      <c r="D19" s="352">
        <v>44108</v>
      </c>
      <c r="E19" s="200" t="s">
        <v>696</v>
      </c>
      <c r="F19" s="200" t="s">
        <v>697</v>
      </c>
      <c r="G19" s="415"/>
      <c r="H19" s="364"/>
      <c r="I19" s="364"/>
      <c r="J19" s="365"/>
      <c r="K19" s="365"/>
      <c r="L19" s="365"/>
      <c r="M19" s="364"/>
      <c r="N19" s="404"/>
      <c r="O19" s="404"/>
      <c r="P19" s="404"/>
      <c r="Q19" s="7"/>
    </row>
    <row r="20" spans="1:17" s="66" customFormat="1" ht="36.75" customHeight="1">
      <c r="A20" s="287">
        <v>11</v>
      </c>
      <c r="B20" s="200" t="s">
        <v>613</v>
      </c>
      <c r="C20" s="286" t="s">
        <v>33</v>
      </c>
      <c r="D20" s="352" t="s">
        <v>615</v>
      </c>
      <c r="E20" s="200" t="s">
        <v>617</v>
      </c>
      <c r="F20" s="200" t="s">
        <v>618</v>
      </c>
      <c r="G20" s="415"/>
      <c r="H20" s="364"/>
      <c r="I20" s="364"/>
      <c r="J20" s="365"/>
      <c r="K20" s="365"/>
      <c r="L20" s="365"/>
      <c r="M20" s="364"/>
      <c r="N20" s="404"/>
      <c r="O20" s="404"/>
      <c r="P20" s="404"/>
      <c r="Q20" s="7"/>
    </row>
    <row r="21" spans="1:17" s="66" customFormat="1" ht="36.75" customHeight="1">
      <c r="A21" s="287">
        <v>12</v>
      </c>
      <c r="B21" s="316" t="s">
        <v>698</v>
      </c>
      <c r="C21" s="286" t="s">
        <v>33</v>
      </c>
      <c r="D21" s="401">
        <v>43875</v>
      </c>
      <c r="E21" s="316" t="s">
        <v>701</v>
      </c>
      <c r="F21" s="316" t="s">
        <v>702</v>
      </c>
      <c r="G21" s="415"/>
      <c r="H21" s="364"/>
      <c r="I21" s="364"/>
      <c r="J21" s="365"/>
      <c r="K21" s="365"/>
      <c r="L21" s="365"/>
      <c r="M21" s="364"/>
      <c r="N21" s="404"/>
      <c r="O21" s="404"/>
      <c r="P21" s="404"/>
      <c r="Q21" s="7"/>
    </row>
    <row r="22" spans="1:17" s="66" customFormat="1" ht="36.75" customHeight="1">
      <c r="A22" s="287">
        <v>13</v>
      </c>
      <c r="B22" s="493" t="s">
        <v>609</v>
      </c>
      <c r="C22" s="286"/>
      <c r="D22" s="492">
        <v>44080</v>
      </c>
      <c r="E22" s="493" t="s">
        <v>1043</v>
      </c>
      <c r="F22" s="493" t="s">
        <v>1042</v>
      </c>
      <c r="G22" s="415"/>
      <c r="H22" s="364"/>
      <c r="I22" s="364"/>
      <c r="J22" s="365"/>
      <c r="K22" s="365"/>
      <c r="L22" s="365"/>
      <c r="M22" s="364"/>
      <c r="N22" s="404"/>
      <c r="O22" s="404"/>
      <c r="P22" s="404"/>
      <c r="Q22" s="7"/>
    </row>
    <row r="23" spans="1:17" s="68" customFormat="1" ht="28.5" customHeight="1">
      <c r="A23" s="287">
        <v>14</v>
      </c>
      <c r="B23" s="200" t="s">
        <v>578</v>
      </c>
      <c r="C23" s="286"/>
      <c r="D23" s="352">
        <v>44175</v>
      </c>
      <c r="E23" s="200" t="s">
        <v>580</v>
      </c>
      <c r="F23" s="200" t="s">
        <v>581</v>
      </c>
      <c r="G23" s="415" t="e">
        <f>B23&amp;" "&amp;#REF!</f>
        <v>#REF!</v>
      </c>
      <c r="H23" s="364" t="str">
        <f>IF(C23="x","Nữ","Nam")</f>
        <v>Nam</v>
      </c>
      <c r="I23" s="364" t="e">
        <f>#REF!&amp;" "&amp;#REF!&amp;","&amp;"P. "&amp;#REF!&amp;", Q. "&amp;#REF!</f>
        <v>#REF!</v>
      </c>
      <c r="J23" s="365">
        <f>DAY(D23)</f>
        <v>10</v>
      </c>
      <c r="K23" s="365">
        <f>MONTH(D23)</f>
        <v>12</v>
      </c>
      <c r="L23" s="365">
        <f>YEAR(D23)</f>
        <v>2020</v>
      </c>
      <c r="M23" s="364" t="e">
        <f>#REF!&amp;" "&amp;#REF!</f>
        <v>#REF!</v>
      </c>
      <c r="N23" s="405"/>
      <c r="O23" s="405"/>
      <c r="P23" s="405"/>
      <c r="Q23" s="7"/>
    </row>
    <row r="24" spans="1:17" s="65" customFormat="1" ht="28.5" customHeight="1">
      <c r="A24" s="287">
        <v>15</v>
      </c>
      <c r="B24" s="200" t="s">
        <v>582</v>
      </c>
      <c r="C24" s="286"/>
      <c r="D24" s="352">
        <v>43854</v>
      </c>
      <c r="E24" s="200" t="s">
        <v>585</v>
      </c>
      <c r="F24" s="200" t="s">
        <v>586</v>
      </c>
      <c r="G24" s="415" t="e">
        <f>B24&amp;" "&amp;#REF!</f>
        <v>#REF!</v>
      </c>
      <c r="H24" s="364" t="str">
        <f>IF(C24="x","Nữ","Nam")</f>
        <v>Nam</v>
      </c>
      <c r="I24" s="364" t="e">
        <f>#REF!&amp;" "&amp;#REF!&amp;","&amp;"P. "&amp;#REF!&amp;", Q. "&amp;#REF!</f>
        <v>#REF!</v>
      </c>
      <c r="J24" s="365">
        <f>DAY(D24)</f>
        <v>24</v>
      </c>
      <c r="K24" s="365">
        <f>MONTH(D24)</f>
        <v>1</v>
      </c>
      <c r="L24" s="365">
        <f>YEAR(D24)</f>
        <v>2020</v>
      </c>
      <c r="M24" s="364" t="e">
        <f>#REF!&amp;" "&amp;#REF!</f>
        <v>#REF!</v>
      </c>
      <c r="N24" s="406"/>
      <c r="O24" s="406"/>
      <c r="P24" s="406"/>
      <c r="Q24" s="7"/>
    </row>
    <row r="25" spans="1:17" s="69" customFormat="1" ht="28.5" customHeight="1">
      <c r="A25" s="287">
        <v>16</v>
      </c>
      <c r="B25" s="200" t="s">
        <v>583</v>
      </c>
      <c r="C25" s="286" t="s">
        <v>33</v>
      </c>
      <c r="D25" s="352" t="s">
        <v>584</v>
      </c>
      <c r="E25" s="200" t="s">
        <v>587</v>
      </c>
      <c r="F25" s="200" t="s">
        <v>588</v>
      </c>
      <c r="G25" s="415" t="e">
        <f>B25&amp;" "&amp;#REF!</f>
        <v>#REF!</v>
      </c>
      <c r="H25" s="364" t="str">
        <f>IF(C25="x","Nữ","Nam")</f>
        <v>Nữ</v>
      </c>
      <c r="I25" s="364" t="e">
        <f>#REF!&amp;" "&amp;#REF!&amp;","&amp;"P. "&amp;#REF!&amp;", Q. "&amp;#REF!</f>
        <v>#REF!</v>
      </c>
      <c r="J25" s="365">
        <f>DAY(D25)</f>
        <v>20</v>
      </c>
      <c r="K25" s="365">
        <f>MONTH(D25)</f>
        <v>1</v>
      </c>
      <c r="L25" s="365">
        <f>YEAR(D25)</f>
        <v>2020</v>
      </c>
      <c r="M25" s="364" t="e">
        <f>#REF!&amp;" "&amp;#REF!</f>
        <v>#REF!</v>
      </c>
      <c r="N25" s="363"/>
      <c r="O25" s="363"/>
      <c r="P25" s="363"/>
      <c r="Q25" s="7"/>
    </row>
    <row r="26" spans="1:17" s="69" customFormat="1" ht="28.5" customHeight="1">
      <c r="A26" s="287">
        <v>17</v>
      </c>
      <c r="B26" s="200" t="s">
        <v>651</v>
      </c>
      <c r="C26" s="286" t="s">
        <v>33</v>
      </c>
      <c r="D26" s="352" t="s">
        <v>653</v>
      </c>
      <c r="E26" s="200" t="s">
        <v>654</v>
      </c>
      <c r="F26" s="200" t="s">
        <v>655</v>
      </c>
      <c r="G26" s="415"/>
      <c r="H26" s="364"/>
      <c r="I26" s="364"/>
      <c r="J26" s="365"/>
      <c r="K26" s="365"/>
      <c r="L26" s="365"/>
      <c r="M26" s="364"/>
      <c r="N26" s="363"/>
      <c r="O26" s="363"/>
      <c r="P26" s="363"/>
      <c r="Q26" s="7"/>
    </row>
    <row r="27" spans="1:17" s="64" customFormat="1" ht="28.5" customHeight="1">
      <c r="A27" s="287">
        <v>18</v>
      </c>
      <c r="B27" s="200" t="s">
        <v>652</v>
      </c>
      <c r="C27" s="286"/>
      <c r="D27" s="352">
        <v>44135</v>
      </c>
      <c r="E27" s="200" t="s">
        <v>656</v>
      </c>
      <c r="F27" s="200" t="s">
        <v>657</v>
      </c>
      <c r="G27" s="415" t="e">
        <f>B36&amp;" "&amp;#REF!</f>
        <v>#REF!</v>
      </c>
      <c r="H27" s="364" t="str">
        <f>IF(C36="x","Nữ","Nam")</f>
        <v>Nữ</v>
      </c>
      <c r="I27" s="364" t="e">
        <f>#REF!&amp;" "&amp;#REF!&amp;","&amp;"P. "&amp;#REF!&amp;", Q. "&amp;#REF!</f>
        <v>#REF!</v>
      </c>
      <c r="J27" s="365">
        <f>DAY(D36)</f>
        <v>28</v>
      </c>
      <c r="K27" s="365">
        <f>MONTH(D36)</f>
        <v>6</v>
      </c>
      <c r="L27" s="365">
        <f>YEAR(D36)</f>
        <v>2020</v>
      </c>
      <c r="M27" s="364" t="e">
        <f>#REF!&amp;" "&amp;#REF!</f>
        <v>#REF!</v>
      </c>
      <c r="N27" s="366"/>
      <c r="O27" s="366"/>
      <c r="P27" s="366"/>
      <c r="Q27" s="7"/>
    </row>
    <row r="28" spans="1:17" s="64" customFormat="1" ht="28.5" customHeight="1">
      <c r="A28" s="287">
        <v>19</v>
      </c>
      <c r="B28" s="200" t="s">
        <v>676</v>
      </c>
      <c r="C28" s="286" t="s">
        <v>33</v>
      </c>
      <c r="D28" s="352">
        <v>44091</v>
      </c>
      <c r="E28" s="200" t="s">
        <v>679</v>
      </c>
      <c r="F28" s="200" t="s">
        <v>680</v>
      </c>
      <c r="G28" s="415"/>
      <c r="H28" s="364"/>
      <c r="I28" s="364"/>
      <c r="J28" s="365"/>
      <c r="K28" s="365"/>
      <c r="L28" s="365"/>
      <c r="M28" s="364"/>
      <c r="N28" s="366"/>
      <c r="O28" s="366"/>
      <c r="P28" s="366"/>
      <c r="Q28" s="7"/>
    </row>
    <row r="29" spans="1:17" s="53" customFormat="1" ht="28.5" customHeight="1">
      <c r="A29" s="287">
        <v>20</v>
      </c>
      <c r="B29" s="252" t="s">
        <v>529</v>
      </c>
      <c r="C29" s="291"/>
      <c r="D29" s="352">
        <v>44058</v>
      </c>
      <c r="E29" s="252" t="s">
        <v>772</v>
      </c>
      <c r="F29" s="252" t="s">
        <v>773</v>
      </c>
      <c r="G29" s="415" t="e">
        <f>B15&amp;" "&amp;#REF!</f>
        <v>#REF!</v>
      </c>
      <c r="H29" s="364" t="str">
        <f>IF(C15="x","Nữ","Nam")</f>
        <v>Nam</v>
      </c>
      <c r="I29" s="364" t="e">
        <f>#REF!&amp;" "&amp;#REF!&amp;","&amp;"P. "&amp;#REF!&amp;", Q. "&amp;#REF!</f>
        <v>#REF!</v>
      </c>
      <c r="J29" s="365">
        <f>DAY(D15)</f>
        <v>4</v>
      </c>
      <c r="K29" s="365">
        <f>MONTH(D15)</f>
        <v>10</v>
      </c>
      <c r="L29" s="365">
        <f>YEAR(D15)</f>
        <v>2020</v>
      </c>
      <c r="M29" s="364" t="e">
        <f>#REF!&amp;" "&amp;#REF!</f>
        <v>#REF!</v>
      </c>
      <c r="N29" s="407"/>
      <c r="O29" s="407"/>
      <c r="P29" s="407"/>
      <c r="Q29" s="7"/>
    </row>
    <row r="30" spans="1:17" s="53" customFormat="1" ht="28.5" customHeight="1">
      <c r="A30" s="287">
        <v>21</v>
      </c>
      <c r="B30" s="200" t="s">
        <v>639</v>
      </c>
      <c r="C30" s="286"/>
      <c r="D30" s="352" t="s">
        <v>641</v>
      </c>
      <c r="E30" s="200" t="s">
        <v>387</v>
      </c>
      <c r="F30" s="200" t="s">
        <v>388</v>
      </c>
      <c r="G30" s="415" t="e">
        <f>B30&amp;" "&amp;#REF!</f>
        <v>#REF!</v>
      </c>
      <c r="H30" s="364" t="str">
        <f>IF(C30="x","Nữ","Nam")</f>
        <v>Nam</v>
      </c>
      <c r="I30" s="364" t="e">
        <f>#REF!&amp;" "&amp;#REF!&amp;","&amp;"P. "&amp;#REF!&amp;", Q. "&amp;#REF!</f>
        <v>#REF!</v>
      </c>
      <c r="J30" s="365">
        <f>DAY(D30)</f>
        <v>10</v>
      </c>
      <c r="K30" s="365">
        <f>MONTH(D30)</f>
        <v>3</v>
      </c>
      <c r="L30" s="365">
        <f>YEAR(D30)</f>
        <v>2020</v>
      </c>
      <c r="M30" s="364" t="e">
        <f>#REF!&amp;" "&amp;#REF!</f>
        <v>#REF!</v>
      </c>
      <c r="N30" s="407"/>
      <c r="O30" s="407"/>
      <c r="P30" s="407"/>
      <c r="Q30" s="7"/>
    </row>
    <row r="31" spans="1:17" s="53" customFormat="1" ht="28.5" customHeight="1">
      <c r="A31" s="287">
        <v>22</v>
      </c>
      <c r="B31" s="200" t="s">
        <v>749</v>
      </c>
      <c r="C31" s="286"/>
      <c r="D31" s="352">
        <v>43845</v>
      </c>
      <c r="E31" s="200" t="s">
        <v>754</v>
      </c>
      <c r="F31" s="200" t="s">
        <v>755</v>
      </c>
      <c r="G31" s="415"/>
      <c r="H31" s="364"/>
      <c r="I31" s="364"/>
      <c r="J31" s="365"/>
      <c r="K31" s="365"/>
      <c r="L31" s="365"/>
      <c r="M31" s="364"/>
      <c r="N31" s="407"/>
      <c r="O31" s="407"/>
      <c r="P31" s="407"/>
      <c r="Q31" s="7"/>
    </row>
    <row r="32" spans="1:17" s="53" customFormat="1" ht="28.5" customHeight="1">
      <c r="A32" s="287">
        <v>23</v>
      </c>
      <c r="B32" s="200" t="s">
        <v>640</v>
      </c>
      <c r="C32" s="286" t="s">
        <v>33</v>
      </c>
      <c r="D32" s="352">
        <v>43967</v>
      </c>
      <c r="E32" s="200" t="s">
        <v>642</v>
      </c>
      <c r="F32" s="200" t="s">
        <v>643</v>
      </c>
      <c r="G32" s="415" t="e">
        <f>B32&amp;" "&amp;#REF!</f>
        <v>#REF!</v>
      </c>
      <c r="H32" s="364" t="str">
        <f>IF(C32="x","Nữ","Nam")</f>
        <v>Nữ</v>
      </c>
      <c r="I32" s="364" t="e">
        <f>#REF!&amp;" "&amp;#REF!&amp;","&amp;"P. "&amp;#REF!&amp;", Q. "&amp;#REF!</f>
        <v>#REF!</v>
      </c>
      <c r="J32" s="365">
        <f>DAY(D32)</f>
        <v>16</v>
      </c>
      <c r="K32" s="365">
        <f>MONTH(D32)</f>
        <v>5</v>
      </c>
      <c r="L32" s="365">
        <f>YEAR(D32)</f>
        <v>2020</v>
      </c>
      <c r="M32" s="364" t="e">
        <f>#REF!&amp;" "&amp;#REF!</f>
        <v>#REF!</v>
      </c>
      <c r="N32" s="407"/>
      <c r="O32" s="407"/>
      <c r="P32" s="407"/>
      <c r="Q32" s="7"/>
    </row>
    <row r="33" spans="1:17" s="53" customFormat="1" ht="28.5" customHeight="1">
      <c r="A33" s="287">
        <v>24</v>
      </c>
      <c r="B33" s="200" t="s">
        <v>590</v>
      </c>
      <c r="C33" s="286" t="s">
        <v>33</v>
      </c>
      <c r="D33" s="352">
        <v>44048</v>
      </c>
      <c r="E33" s="200" t="s">
        <v>593</v>
      </c>
      <c r="F33" s="200" t="s">
        <v>594</v>
      </c>
      <c r="G33" s="415" t="e">
        <f>B27&amp;" "&amp;#REF!</f>
        <v>#REF!</v>
      </c>
      <c r="H33" s="364" t="str">
        <f>IF(C27="x","Nữ","Nam")</f>
        <v>Nam</v>
      </c>
      <c r="I33" s="364" t="e">
        <f>#REF!&amp;" "&amp;#REF!&amp;","&amp;"P. "&amp;#REF!&amp;", Q. "&amp;#REF!</f>
        <v>#REF!</v>
      </c>
      <c r="J33" s="365">
        <f>DAY(D27)</f>
        <v>31</v>
      </c>
      <c r="K33" s="365">
        <f>MONTH(D27)</f>
        <v>10</v>
      </c>
      <c r="L33" s="365">
        <f>YEAR(D27)</f>
        <v>2020</v>
      </c>
      <c r="M33" s="364" t="e">
        <f>#REF!&amp;" "&amp;#REF!</f>
        <v>#REF!</v>
      </c>
      <c r="N33" s="407"/>
      <c r="O33" s="407"/>
      <c r="P33" s="407"/>
      <c r="Q33" s="7"/>
    </row>
    <row r="34" spans="1:17" s="64" customFormat="1" ht="28.5" customHeight="1">
      <c r="A34" s="287">
        <v>25</v>
      </c>
      <c r="B34" s="200" t="s">
        <v>747</v>
      </c>
      <c r="C34" s="351" t="s">
        <v>33</v>
      </c>
      <c r="D34" s="352">
        <v>44061</v>
      </c>
      <c r="E34" s="200" t="s">
        <v>750</v>
      </c>
      <c r="F34" s="200" t="s">
        <v>751</v>
      </c>
      <c r="G34" s="415" t="e">
        <f>B28&amp;" "&amp;#REF!</f>
        <v>#REF!</v>
      </c>
      <c r="H34" s="364" t="str">
        <f>IF(C28="x","Nữ","Nam")</f>
        <v>Nữ</v>
      </c>
      <c r="I34" s="364" t="e">
        <f>#REF!&amp;" "&amp;#REF!&amp;","&amp;"P. "&amp;#REF!&amp;", Q. "&amp;#REF!</f>
        <v>#REF!</v>
      </c>
      <c r="J34" s="365">
        <f>DAY(D28)</f>
        <v>17</v>
      </c>
      <c r="K34" s="365">
        <f>MONTH(D28)</f>
        <v>9</v>
      </c>
      <c r="L34" s="365">
        <f>YEAR(D28)</f>
        <v>2020</v>
      </c>
      <c r="M34" s="364" t="e">
        <f>#REF!&amp;" "&amp;#REF!</f>
        <v>#REF!</v>
      </c>
      <c r="N34" s="366"/>
      <c r="O34" s="366"/>
      <c r="P34" s="366"/>
      <c r="Q34" s="7"/>
    </row>
    <row r="35" spans="1:17" s="66" customFormat="1" ht="28.5" customHeight="1">
      <c r="A35" s="287">
        <v>26</v>
      </c>
      <c r="B35" s="175" t="s">
        <v>699</v>
      </c>
      <c r="C35" s="272" t="s">
        <v>33</v>
      </c>
      <c r="D35" s="273" t="s">
        <v>700</v>
      </c>
      <c r="E35" s="175" t="s">
        <v>703</v>
      </c>
      <c r="F35" s="175" t="s">
        <v>704</v>
      </c>
      <c r="G35" s="415" t="e">
        <f>B18&amp;" "&amp;#REF!</f>
        <v>#REF!</v>
      </c>
      <c r="H35" s="364" t="str">
        <f>IF(C18="x","Nữ","Nam")</f>
        <v>Nam</v>
      </c>
      <c r="I35" s="364" t="e">
        <f>#REF!&amp;" "&amp;#REF!&amp;","&amp;"P. "&amp;#REF!&amp;", Q. "&amp;#REF!</f>
        <v>#REF!</v>
      </c>
      <c r="J35" s="365">
        <f>DAY(D18)</f>
        <v>31</v>
      </c>
      <c r="K35" s="365">
        <f>MONTH(D18)</f>
        <v>12</v>
      </c>
      <c r="L35" s="365">
        <f>YEAR(D18)</f>
        <v>2020</v>
      </c>
      <c r="M35" s="364" t="e">
        <f>#REF!&amp;" "&amp;#REF!</f>
        <v>#REF!</v>
      </c>
      <c r="N35" s="404"/>
      <c r="O35" s="404"/>
      <c r="P35" s="404"/>
      <c r="Q35" s="7"/>
    </row>
    <row r="36" spans="1:17" s="66" customFormat="1" ht="28.5" customHeight="1">
      <c r="A36" s="591">
        <v>27</v>
      </c>
      <c r="B36" s="592" t="s">
        <v>589</v>
      </c>
      <c r="C36" s="593" t="s">
        <v>33</v>
      </c>
      <c r="D36" s="594">
        <v>44010</v>
      </c>
      <c r="E36" s="592" t="s">
        <v>591</v>
      </c>
      <c r="F36" s="592" t="s">
        <v>592</v>
      </c>
      <c r="G36" s="415" t="e">
        <f>B19&amp;" "&amp;#REF!</f>
        <v>#REF!</v>
      </c>
      <c r="H36" s="364" t="str">
        <f>IF(C19="x","Nữ","Nam")</f>
        <v>Nữ</v>
      </c>
      <c r="I36" s="364" t="e">
        <f>#REF!&amp;" "&amp;#REF!&amp;","&amp;"P. "&amp;#REF!&amp;", Q. "&amp;#REF!</f>
        <v>#REF!</v>
      </c>
      <c r="J36" s="365">
        <f>DAY(D19)</f>
        <v>4</v>
      </c>
      <c r="K36" s="365">
        <f>MONTH(D19)</f>
        <v>10</v>
      </c>
      <c r="L36" s="365">
        <f>YEAR(D19)</f>
        <v>2020</v>
      </c>
      <c r="M36" s="364" t="e">
        <f>#REF!&amp;" "&amp;#REF!</f>
        <v>#REF!</v>
      </c>
      <c r="N36" s="404"/>
      <c r="O36" s="404"/>
      <c r="P36" s="404"/>
      <c r="Q36" s="7"/>
    </row>
    <row r="37" spans="1:17" s="66" customFormat="1" ht="28.5" customHeight="1">
      <c r="A37" s="287">
        <v>28</v>
      </c>
      <c r="B37" s="200" t="s">
        <v>705</v>
      </c>
      <c r="C37" s="286" t="s">
        <v>33</v>
      </c>
      <c r="D37" s="352">
        <v>43883</v>
      </c>
      <c r="E37" s="200" t="s">
        <v>707</v>
      </c>
      <c r="F37" s="200" t="s">
        <v>708</v>
      </c>
      <c r="G37" s="415" t="e">
        <f>B37&amp;" "&amp;#REF!</f>
        <v>#REF!</v>
      </c>
      <c r="H37" s="364" t="str">
        <f>IF(C37="x","Nữ","Nam")</f>
        <v>Nữ</v>
      </c>
      <c r="I37" s="364" t="e">
        <f>#REF!&amp;" "&amp;#REF!&amp;","&amp;"P. "&amp;#REF!&amp;", Q. "&amp;#REF!</f>
        <v>#REF!</v>
      </c>
      <c r="J37" s="365">
        <f>DAY(D37)</f>
        <v>22</v>
      </c>
      <c r="K37" s="365">
        <f>MONTH(D37)</f>
        <v>2</v>
      </c>
      <c r="L37" s="365">
        <f>YEAR(D37)</f>
        <v>2020</v>
      </c>
      <c r="M37" s="364" t="e">
        <f>#REF!&amp;" "&amp;#REF!</f>
        <v>#REF!</v>
      </c>
      <c r="N37" s="404"/>
      <c r="O37" s="404"/>
      <c r="P37" s="404"/>
      <c r="Q37" s="7"/>
    </row>
    <row r="38" spans="1:17" s="60" customFormat="1" ht="28.5" customHeight="1">
      <c r="A38" s="425">
        <v>29</v>
      </c>
      <c r="B38" s="353" t="s">
        <v>706</v>
      </c>
      <c r="C38" s="229" t="s">
        <v>33</v>
      </c>
      <c r="D38" s="354">
        <v>43849</v>
      </c>
      <c r="E38" s="353" t="s">
        <v>709</v>
      </c>
      <c r="F38" s="353" t="s">
        <v>710</v>
      </c>
      <c r="G38" s="416" t="e">
        <f>B38&amp;" "&amp;#REF!</f>
        <v>#REF!</v>
      </c>
      <c r="H38" s="364" t="str">
        <f>IF(C38="x","Nữ","Nam")</f>
        <v>Nữ</v>
      </c>
      <c r="I38" s="408" t="e">
        <f>#REF!&amp;" "&amp;#REF!&amp;","&amp;"P. "&amp;#REF!&amp;", Q. "&amp;#REF!</f>
        <v>#REF!</v>
      </c>
      <c r="J38" s="409">
        <f>DAY(D38)</f>
        <v>19</v>
      </c>
      <c r="K38" s="409">
        <f>MONTH(D38)</f>
        <v>1</v>
      </c>
      <c r="L38" s="409">
        <f>YEAR(D38)</f>
        <v>2020</v>
      </c>
      <c r="M38" s="364" t="e">
        <f>#REF!&amp;" "&amp;#REF!</f>
        <v>#REF!</v>
      </c>
      <c r="N38" s="410"/>
      <c r="O38" s="410"/>
      <c r="P38" s="410"/>
      <c r="Q38" s="7"/>
    </row>
    <row r="39" spans="1:17" s="1" customFormat="1" ht="22.5" customHeight="1">
      <c r="A39" s="281"/>
      <c r="B39" s="282"/>
      <c r="C39" s="281"/>
      <c r="D39" s="283"/>
      <c r="E39" s="284"/>
      <c r="F39" s="457"/>
      <c r="Q39" s="7"/>
    </row>
    <row r="40" spans="1:17" s="1" customFormat="1" ht="18.75">
      <c r="A40" s="577"/>
      <c r="B40" s="577"/>
      <c r="C40" s="577"/>
      <c r="D40" s="279"/>
      <c r="E40" s="503"/>
      <c r="F40" s="457"/>
      <c r="Q40" s="7"/>
    </row>
    <row r="41" spans="1:17" s="1" customFormat="1" ht="18.75">
      <c r="A41" s="281"/>
      <c r="B41" s="248"/>
      <c r="C41" s="248"/>
      <c r="D41" s="265"/>
      <c r="E41" s="251"/>
      <c r="F41" s="248"/>
      <c r="Q41" s="7"/>
    </row>
    <row r="42" spans="1:17" s="1" customFormat="1" ht="18.75">
      <c r="A42" s="281"/>
      <c r="B42" s="479"/>
      <c r="C42" s="248"/>
      <c r="D42" s="265"/>
      <c r="E42" s="251"/>
      <c r="F42" s="282"/>
      <c r="Q42" s="7"/>
    </row>
    <row r="43" spans="1:17" s="1" customFormat="1" ht="18.75">
      <c r="A43" s="281"/>
      <c r="B43" s="248"/>
      <c r="C43" s="248"/>
      <c r="D43" s="265"/>
      <c r="E43" s="251"/>
      <c r="F43" s="457"/>
      <c r="Q43" s="7"/>
    </row>
    <row r="44" spans="1:17" s="1" customFormat="1" ht="18.75">
      <c r="A44" s="281"/>
      <c r="B44" s="282"/>
      <c r="C44" s="281"/>
      <c r="D44" s="283"/>
      <c r="E44" s="251"/>
      <c r="F44" s="457"/>
      <c r="Q44" s="7"/>
    </row>
    <row r="45" spans="1:17" s="1" customFormat="1" ht="16.5">
      <c r="A45" s="530"/>
      <c r="B45" s="530"/>
      <c r="C45" s="530"/>
      <c r="D45" s="145"/>
      <c r="E45" s="32"/>
      <c r="F45" s="35"/>
      <c r="Q45" s="7"/>
    </row>
  </sheetData>
  <autoFilter ref="A9:F39" xr:uid="{00000000-0009-0000-0000-00000B000000}">
    <filterColumn colId="1" showButton="0"/>
  </autoFilter>
  <sortState xmlns:xlrd2="http://schemas.microsoft.com/office/spreadsheetml/2017/richdata2" ref="B10:F38">
    <sortCondition ref="B10:B38"/>
  </sortState>
  <mergeCells count="13">
    <mergeCell ref="A1:C1"/>
    <mergeCell ref="A2:C2"/>
    <mergeCell ref="A7:B7"/>
    <mergeCell ref="A8:A9"/>
    <mergeCell ref="C8:C9"/>
    <mergeCell ref="A4:F4"/>
    <mergeCell ref="A5:F5"/>
    <mergeCell ref="A45:C45"/>
    <mergeCell ref="E8:E9"/>
    <mergeCell ref="F8:F9"/>
    <mergeCell ref="D8:D9"/>
    <mergeCell ref="A40:C40"/>
    <mergeCell ref="B8:B9"/>
  </mergeCells>
  <pageMargins left="0.33" right="0" top="0.17" bottom="0" header="0.11811023622047245" footer="0.11811023622047245"/>
  <pageSetup paperSize="9" scale="65" orientation="portrait" r:id="rId1"/>
  <rowBreaks count="1" manualBreakCount="1">
    <brk id="4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33"/>
  </sheetPr>
  <dimension ref="A1:P45"/>
  <sheetViews>
    <sheetView view="pageBreakPreview" zoomScale="82" zoomScaleNormal="50" zoomScaleSheetLayoutView="82" workbookViewId="0">
      <selection activeCell="C16" sqref="C16"/>
    </sheetView>
  </sheetViews>
  <sheetFormatPr defaultColWidth="9.140625" defaultRowHeight="11.25"/>
  <cols>
    <col min="1" max="1" width="6.7109375" style="7" customWidth="1"/>
    <col min="2" max="2" width="36.7109375" style="7" customWidth="1"/>
    <col min="3" max="3" width="6.5703125" style="7" customWidth="1"/>
    <col min="4" max="4" width="16.140625" style="157" customWidth="1"/>
    <col min="5" max="5" width="33.140625" style="18" customWidth="1"/>
    <col min="6" max="6" width="35.140625" style="18" customWidth="1"/>
    <col min="7" max="7" width="31.42578125" style="7" hidden="1" customWidth="1"/>
    <col min="8" max="8" width="0" style="7" hidden="1" customWidth="1"/>
    <col min="9" max="9" width="23.140625" style="7" hidden="1" customWidth="1"/>
    <col min="10" max="15" width="0" style="7" hidden="1" customWidth="1"/>
    <col min="16" max="16" width="0.140625" style="7" hidden="1" customWidth="1"/>
    <col min="17" max="16384" width="9.140625" style="7"/>
  </cols>
  <sheetData>
    <row r="1" spans="1:13" s="28" customFormat="1" ht="20.100000000000001" customHeight="1">
      <c r="A1" s="565" t="s">
        <v>0</v>
      </c>
      <c r="B1" s="565"/>
      <c r="C1" s="565"/>
      <c r="D1" s="164"/>
      <c r="E1" s="303"/>
      <c r="F1" s="303"/>
    </row>
    <row r="2" spans="1:13" s="28" customFormat="1" ht="20.100000000000001" customHeight="1">
      <c r="A2" s="566" t="s">
        <v>1</v>
      </c>
      <c r="B2" s="566"/>
      <c r="C2" s="566"/>
      <c r="D2" s="169"/>
      <c r="E2" s="303"/>
      <c r="F2" s="303"/>
    </row>
    <row r="3" spans="1:13" s="28" customFormat="1" ht="16.5" customHeight="1">
      <c r="A3" s="171"/>
      <c r="B3" s="171"/>
      <c r="C3" s="171"/>
      <c r="D3" s="169"/>
      <c r="E3" s="303"/>
      <c r="F3" s="303"/>
    </row>
    <row r="4" spans="1:13" s="2" customFormat="1" ht="30" customHeight="1">
      <c r="A4" s="564" t="s">
        <v>62</v>
      </c>
      <c r="B4" s="564"/>
      <c r="C4" s="564"/>
      <c r="D4" s="564"/>
      <c r="E4" s="564"/>
      <c r="F4" s="564"/>
      <c r="G4" s="6"/>
    </row>
    <row r="5" spans="1:13" ht="25.5">
      <c r="A5" s="541" t="s">
        <v>1044</v>
      </c>
      <c r="B5" s="541"/>
      <c r="C5" s="541"/>
      <c r="D5" s="541"/>
      <c r="E5" s="541"/>
      <c r="F5" s="541"/>
    </row>
    <row r="6" spans="1:13" ht="24" customHeight="1">
      <c r="A6" s="398"/>
      <c r="B6" s="398"/>
      <c r="C6" s="398"/>
      <c r="D6" s="398"/>
      <c r="E6" s="398"/>
      <c r="F6" s="398"/>
    </row>
    <row r="7" spans="1:13" ht="19.899999999999999" customHeight="1">
      <c r="A7" s="582" t="s">
        <v>18</v>
      </c>
      <c r="B7" s="582"/>
      <c r="C7" s="304"/>
      <c r="D7" s="305"/>
      <c r="E7" s="306"/>
      <c r="F7" s="306"/>
    </row>
    <row r="8" spans="1:13" s="67" customFormat="1" ht="36.75" customHeight="1">
      <c r="A8" s="561" t="s">
        <v>3</v>
      </c>
      <c r="B8" s="561" t="s">
        <v>4</v>
      </c>
      <c r="C8" s="561" t="s">
        <v>5</v>
      </c>
      <c r="D8" s="583" t="s">
        <v>6</v>
      </c>
      <c r="E8" s="553" t="s">
        <v>7</v>
      </c>
      <c r="F8" s="553" t="s">
        <v>8</v>
      </c>
    </row>
    <row r="9" spans="1:13" s="67" customFormat="1" ht="36.75" customHeight="1">
      <c r="A9" s="561"/>
      <c r="B9" s="561"/>
      <c r="C9" s="561"/>
      <c r="D9" s="583"/>
      <c r="E9" s="553"/>
      <c r="F9" s="553"/>
    </row>
    <row r="10" spans="1:13" s="64" customFormat="1" ht="28.5" customHeight="1">
      <c r="A10" s="344">
        <v>1</v>
      </c>
      <c r="B10" s="334" t="s">
        <v>565</v>
      </c>
      <c r="C10" s="382"/>
      <c r="D10" s="343">
        <v>44070</v>
      </c>
      <c r="E10" s="400" t="s">
        <v>567</v>
      </c>
      <c r="F10" s="400" t="s">
        <v>568</v>
      </c>
      <c r="G10" s="43"/>
      <c r="H10" s="43"/>
      <c r="I10" s="43"/>
      <c r="J10" s="120"/>
      <c r="K10" s="120"/>
      <c r="L10" s="120"/>
      <c r="M10" s="43"/>
    </row>
    <row r="11" spans="1:13" s="64" customFormat="1" ht="28.5" customHeight="1">
      <c r="A11" s="296">
        <v>2</v>
      </c>
      <c r="B11" s="175" t="s">
        <v>566</v>
      </c>
      <c r="C11" s="272"/>
      <c r="D11" s="273">
        <v>44146</v>
      </c>
      <c r="E11" s="175" t="s">
        <v>569</v>
      </c>
      <c r="F11" s="175" t="s">
        <v>570</v>
      </c>
      <c r="G11" s="43"/>
      <c r="H11" s="43"/>
      <c r="I11" s="43"/>
      <c r="J11" s="120"/>
      <c r="K11" s="120"/>
      <c r="L11" s="120"/>
      <c r="M11" s="43"/>
    </row>
    <row r="12" spans="1:13" s="64" customFormat="1" ht="28.5" customHeight="1">
      <c r="A12" s="296">
        <v>3</v>
      </c>
      <c r="B12" s="175" t="s">
        <v>203</v>
      </c>
      <c r="C12" s="272"/>
      <c r="D12" s="273">
        <v>43936</v>
      </c>
      <c r="E12" s="175" t="s">
        <v>665</v>
      </c>
      <c r="F12" s="175" t="s">
        <v>666</v>
      </c>
      <c r="G12" s="43"/>
      <c r="H12" s="43"/>
      <c r="I12" s="43"/>
      <c r="J12" s="120"/>
      <c r="K12" s="120"/>
      <c r="L12" s="120"/>
      <c r="M12" s="43"/>
    </row>
    <row r="13" spans="1:13" s="64" customFormat="1" ht="28.5" customHeight="1">
      <c r="A13" s="296">
        <v>4</v>
      </c>
      <c r="B13" s="297" t="s">
        <v>766</v>
      </c>
      <c r="C13" s="289" t="s">
        <v>33</v>
      </c>
      <c r="D13" s="273">
        <v>43834</v>
      </c>
      <c r="E13" s="297" t="s">
        <v>770</v>
      </c>
      <c r="F13" s="297" t="s">
        <v>771</v>
      </c>
      <c r="G13" s="7"/>
      <c r="H13" s="7"/>
      <c r="I13" s="43"/>
      <c r="J13" s="120"/>
      <c r="K13" s="120"/>
      <c r="L13" s="120"/>
      <c r="M13" s="43"/>
    </row>
    <row r="14" spans="1:13" s="64" customFormat="1" ht="28.5" customHeight="1">
      <c r="A14" s="296">
        <v>5</v>
      </c>
      <c r="B14" s="175" t="s">
        <v>1047</v>
      </c>
      <c r="C14" s="272"/>
      <c r="D14" s="273">
        <v>44067</v>
      </c>
      <c r="E14" s="175" t="s">
        <v>23</v>
      </c>
      <c r="F14" s="175" t="s">
        <v>719</v>
      </c>
      <c r="G14" s="43"/>
      <c r="H14" s="43"/>
      <c r="I14" s="43"/>
      <c r="J14" s="120"/>
      <c r="K14" s="120"/>
      <c r="L14" s="120"/>
      <c r="M14" s="43"/>
    </row>
    <row r="15" spans="1:13" s="66" customFormat="1" ht="28.5" customHeight="1">
      <c r="A15" s="296">
        <v>6</v>
      </c>
      <c r="B15" s="175" t="s">
        <v>551</v>
      </c>
      <c r="C15" s="272" t="s">
        <v>33</v>
      </c>
      <c r="D15" s="273" t="s">
        <v>554</v>
      </c>
      <c r="E15" s="175" t="s">
        <v>121</v>
      </c>
      <c r="F15" s="175" t="s">
        <v>555</v>
      </c>
      <c r="G15" s="43" t="e">
        <f>B15&amp;" "&amp;#REF!</f>
        <v>#REF!</v>
      </c>
      <c r="H15" s="43" t="str">
        <f>IF(C15="x","Nữ","Nam")</f>
        <v>Nữ</v>
      </c>
      <c r="I15" s="43" t="e">
        <f>#REF!&amp;" "&amp;#REF!&amp;","&amp;"P. "&amp;#REF!&amp;", Q. "&amp;#REF!</f>
        <v>#REF!</v>
      </c>
      <c r="J15" s="120">
        <f>DAY(D15)</f>
        <v>24</v>
      </c>
      <c r="K15" s="120">
        <f>MONTH(D15)</f>
        <v>8</v>
      </c>
      <c r="L15" s="120">
        <f>YEAR(D15)</f>
        <v>2020</v>
      </c>
      <c r="M15" s="43" t="e">
        <f>#REF!&amp;" "&amp;#REF!</f>
        <v>#REF!</v>
      </c>
    </row>
    <row r="16" spans="1:13" s="66" customFormat="1" ht="36.75" customHeight="1">
      <c r="A16" s="296">
        <v>7</v>
      </c>
      <c r="B16" s="175" t="s">
        <v>552</v>
      </c>
      <c r="C16" s="271" t="s">
        <v>33</v>
      </c>
      <c r="D16" s="273">
        <v>43992</v>
      </c>
      <c r="E16" s="175" t="s">
        <v>556</v>
      </c>
      <c r="F16" s="175" t="s">
        <v>557</v>
      </c>
      <c r="G16" s="43" t="e">
        <f>B16&amp;" "&amp;#REF!</f>
        <v>#REF!</v>
      </c>
      <c r="H16" s="43" t="str">
        <f>IF(C15="x","Nữ","Nam")</f>
        <v>Nữ</v>
      </c>
      <c r="I16" s="43" t="e">
        <f>#REF!&amp;" "&amp;#REF!&amp;","&amp;"P. "&amp;#REF!&amp;", Q. "&amp;#REF!</f>
        <v>#REF!</v>
      </c>
      <c r="J16" s="120">
        <f>DAY(D16)</f>
        <v>10</v>
      </c>
      <c r="K16" s="120">
        <f>MONTH(D16)</f>
        <v>6</v>
      </c>
      <c r="L16" s="120">
        <f>YEAR(D16)</f>
        <v>2020</v>
      </c>
      <c r="M16" s="43" t="e">
        <f>#REF!&amp;" "&amp;#REF!</f>
        <v>#REF!</v>
      </c>
    </row>
    <row r="17" spans="1:13" s="64" customFormat="1" ht="28.5" customHeight="1">
      <c r="A17" s="296">
        <v>8</v>
      </c>
      <c r="B17" s="175" t="s">
        <v>553</v>
      </c>
      <c r="C17" s="272" t="s">
        <v>33</v>
      </c>
      <c r="D17" s="273">
        <v>43970</v>
      </c>
      <c r="E17" s="175" t="s">
        <v>119</v>
      </c>
      <c r="F17" s="175" t="s">
        <v>558</v>
      </c>
      <c r="G17" s="43" t="e">
        <f>B17&amp;" "&amp;#REF!</f>
        <v>#REF!</v>
      </c>
      <c r="H17" s="43" t="str">
        <f>IF(C17="x","Nữ","Nam")</f>
        <v>Nữ</v>
      </c>
      <c r="I17" s="43" t="e">
        <f>#REF!&amp;" "&amp;#REF!&amp;","&amp;"P. "&amp;#REF!&amp;", Q. "&amp;#REF!</f>
        <v>#REF!</v>
      </c>
      <c r="J17" s="120">
        <f>DAY(D17)</f>
        <v>19</v>
      </c>
      <c r="K17" s="120">
        <f>MONTH(D17)</f>
        <v>5</v>
      </c>
      <c r="L17" s="120">
        <f>YEAR(D17)</f>
        <v>2020</v>
      </c>
      <c r="M17" s="43" t="e">
        <f>#REF!&amp;" "&amp;#REF!</f>
        <v>#REF!</v>
      </c>
    </row>
    <row r="18" spans="1:13" s="68" customFormat="1" ht="28.5" customHeight="1">
      <c r="A18" s="296">
        <v>9</v>
      </c>
      <c r="B18" s="175" t="s">
        <v>559</v>
      </c>
      <c r="C18" s="272" t="s">
        <v>33</v>
      </c>
      <c r="D18" s="273" t="s">
        <v>560</v>
      </c>
      <c r="E18" s="175" t="s">
        <v>561</v>
      </c>
      <c r="F18" s="175" t="s">
        <v>562</v>
      </c>
      <c r="G18" s="43" t="e">
        <f>B18&amp;" "&amp;#REF!</f>
        <v>#REF!</v>
      </c>
      <c r="H18" s="43" t="str">
        <f>IF(C18="x","Nữ","Nam")</f>
        <v>Nữ</v>
      </c>
      <c r="I18" s="43" t="e">
        <f>#REF!&amp;" "&amp;#REF!&amp;","&amp;"P. "&amp;#REF!&amp;", Q. "&amp;#REF!</f>
        <v>#REF!</v>
      </c>
      <c r="J18" s="120">
        <f>DAY(D18)</f>
        <v>26</v>
      </c>
      <c r="K18" s="120">
        <f>MONTH(D18)</f>
        <v>6</v>
      </c>
      <c r="L18" s="120">
        <f>YEAR(D18)</f>
        <v>2020</v>
      </c>
      <c r="M18" s="43" t="e">
        <f>#REF!&amp;" "&amp;#REF!</f>
        <v>#REF!</v>
      </c>
    </row>
    <row r="19" spans="1:13" s="65" customFormat="1" ht="28.5" customHeight="1">
      <c r="A19" s="296">
        <v>10</v>
      </c>
      <c r="B19" s="175" t="s">
        <v>622</v>
      </c>
      <c r="C19" s="272" t="s">
        <v>33</v>
      </c>
      <c r="D19" s="273">
        <v>44179</v>
      </c>
      <c r="E19" s="175" t="s">
        <v>625</v>
      </c>
      <c r="F19" s="175" t="s">
        <v>626</v>
      </c>
      <c r="G19" s="43" t="e">
        <f>B10&amp;" "&amp;#REF!</f>
        <v>#REF!</v>
      </c>
      <c r="H19" s="43" t="str">
        <f>IF(C10="x","Nữ","Nam")</f>
        <v>Nam</v>
      </c>
      <c r="I19" s="43" t="e">
        <f>#REF!&amp;" "&amp;#REF!&amp;","&amp;"P. "&amp;#REF!&amp;", Q. "&amp;#REF!</f>
        <v>#REF!</v>
      </c>
      <c r="J19" s="120">
        <f>DAY(D10)</f>
        <v>27</v>
      </c>
      <c r="K19" s="120">
        <f>MONTH(D10)</f>
        <v>8</v>
      </c>
      <c r="L19" s="120">
        <f>YEAR(D10)</f>
        <v>2020</v>
      </c>
      <c r="M19" s="43" t="e">
        <f>#REF!&amp;" "&amp;#REF!</f>
        <v>#REF!</v>
      </c>
    </row>
    <row r="20" spans="1:13" s="69" customFormat="1" ht="28.5" customHeight="1">
      <c r="A20" s="296">
        <v>11</v>
      </c>
      <c r="B20" s="175" t="s">
        <v>632</v>
      </c>
      <c r="C20" s="272"/>
      <c r="D20" s="273">
        <v>44028</v>
      </c>
      <c r="E20" s="175" t="s">
        <v>634</v>
      </c>
      <c r="F20" s="175" t="s">
        <v>635</v>
      </c>
      <c r="G20" s="43" t="e">
        <f>B11&amp;" "&amp;#REF!</f>
        <v>#REF!</v>
      </c>
      <c r="H20" s="43" t="str">
        <f>IF(C11="x","Nữ","Nam")</f>
        <v>Nam</v>
      </c>
      <c r="I20" s="43" t="e">
        <f>#REF!&amp;" "&amp;#REF!&amp;","&amp;"P. "&amp;#REF!&amp;", Q. "&amp;#REF!</f>
        <v>#REF!</v>
      </c>
      <c r="J20" s="120">
        <f>DAY(D11)</f>
        <v>11</v>
      </c>
      <c r="K20" s="120">
        <f>MONTH(D11)</f>
        <v>11</v>
      </c>
      <c r="L20" s="120">
        <f>YEAR(D11)</f>
        <v>2020</v>
      </c>
      <c r="M20" s="43" t="e">
        <f>#REF!&amp;" "&amp;#REF!</f>
        <v>#REF!</v>
      </c>
    </row>
    <row r="21" spans="1:13" s="69" customFormat="1" ht="28.5" customHeight="1">
      <c r="A21" s="296">
        <v>12</v>
      </c>
      <c r="B21" s="175" t="s">
        <v>633</v>
      </c>
      <c r="C21" s="272"/>
      <c r="D21" s="273">
        <v>43957</v>
      </c>
      <c r="E21" s="175" t="s">
        <v>636</v>
      </c>
      <c r="F21" s="175" t="s">
        <v>637</v>
      </c>
      <c r="G21" s="43"/>
      <c r="H21" s="43"/>
      <c r="I21" s="43"/>
      <c r="J21" s="120"/>
      <c r="K21" s="120"/>
      <c r="L21" s="120"/>
      <c r="M21" s="43"/>
    </row>
    <row r="22" spans="1:13" s="69" customFormat="1" ht="28.5" customHeight="1">
      <c r="A22" s="296">
        <v>13</v>
      </c>
      <c r="B22" s="175" t="s">
        <v>601</v>
      </c>
      <c r="C22" s="272" t="s">
        <v>33</v>
      </c>
      <c r="D22" s="273" t="s">
        <v>602</v>
      </c>
      <c r="E22" s="200" t="s">
        <v>603</v>
      </c>
      <c r="F22" s="200" t="s">
        <v>604</v>
      </c>
      <c r="G22" s="43"/>
      <c r="H22" s="43"/>
      <c r="I22" s="43"/>
      <c r="J22" s="120"/>
      <c r="K22" s="120"/>
      <c r="L22" s="120"/>
      <c r="M22" s="43"/>
    </row>
    <row r="23" spans="1:13" s="69" customFormat="1" ht="28.5" customHeight="1">
      <c r="A23" s="296">
        <v>14</v>
      </c>
      <c r="B23" s="200" t="s">
        <v>748</v>
      </c>
      <c r="C23" s="286"/>
      <c r="D23" s="352">
        <v>44079</v>
      </c>
      <c r="E23" s="200" t="s">
        <v>752</v>
      </c>
      <c r="F23" s="200" t="s">
        <v>753</v>
      </c>
      <c r="G23" s="43"/>
      <c r="H23" s="43"/>
      <c r="I23" s="43"/>
      <c r="J23" s="120"/>
      <c r="K23" s="120"/>
      <c r="L23" s="120"/>
      <c r="M23" s="43"/>
    </row>
    <row r="24" spans="1:13" s="69" customFormat="1" ht="28.5" customHeight="1">
      <c r="A24" s="296">
        <v>15</v>
      </c>
      <c r="B24" s="175" t="s">
        <v>682</v>
      </c>
      <c r="C24" s="272"/>
      <c r="D24" s="273" t="s">
        <v>683</v>
      </c>
      <c r="E24" s="175" t="s">
        <v>685</v>
      </c>
      <c r="F24" s="175" t="s">
        <v>686</v>
      </c>
      <c r="G24" s="43"/>
      <c r="H24" s="43"/>
      <c r="I24" s="43"/>
      <c r="J24" s="120"/>
      <c r="K24" s="120"/>
      <c r="L24" s="120"/>
      <c r="M24" s="43"/>
    </row>
    <row r="25" spans="1:13" s="69" customFormat="1" ht="28.5" customHeight="1">
      <c r="A25" s="296">
        <v>16</v>
      </c>
      <c r="B25" s="175" t="s">
        <v>681</v>
      </c>
      <c r="C25" s="272" t="s">
        <v>33</v>
      </c>
      <c r="D25" s="273" t="s">
        <v>684</v>
      </c>
      <c r="E25" s="175" t="s">
        <v>687</v>
      </c>
      <c r="F25" s="175" t="s">
        <v>688</v>
      </c>
      <c r="G25" s="43"/>
      <c r="H25" s="43"/>
      <c r="I25" s="43"/>
      <c r="J25" s="120"/>
      <c r="K25" s="120"/>
      <c r="L25" s="120"/>
      <c r="M25" s="43"/>
    </row>
    <row r="26" spans="1:13" s="64" customFormat="1" ht="28.5" customHeight="1">
      <c r="A26" s="296">
        <v>17</v>
      </c>
      <c r="B26" s="175" t="s">
        <v>571</v>
      </c>
      <c r="C26" s="272"/>
      <c r="D26" s="273">
        <v>44146</v>
      </c>
      <c r="E26" s="175" t="s">
        <v>569</v>
      </c>
      <c r="F26" s="175" t="s">
        <v>570</v>
      </c>
      <c r="G26" s="43" t="e">
        <f>B26&amp;" "&amp;#REF!</f>
        <v>#REF!</v>
      </c>
      <c r="H26" s="43" t="str">
        <f>IF(C26="x","Nữ","Nam")</f>
        <v>Nam</v>
      </c>
      <c r="I26" s="43" t="e">
        <f>#REF!&amp;" "&amp;#REF!&amp;","&amp;"P. "&amp;#REF!&amp;", Q. "&amp;#REF!</f>
        <v>#REF!</v>
      </c>
      <c r="J26" s="120">
        <f>DAY(D26)</f>
        <v>11</v>
      </c>
      <c r="K26" s="120">
        <f>MONTH(D26)</f>
        <v>11</v>
      </c>
      <c r="L26" s="120">
        <f>YEAR(D26)</f>
        <v>2020</v>
      </c>
      <c r="M26" s="43" t="e">
        <f>#REF!&amp;" "&amp;#REF!</f>
        <v>#REF!</v>
      </c>
    </row>
    <row r="27" spans="1:13" s="53" customFormat="1" ht="28.5" customHeight="1">
      <c r="A27" s="296">
        <v>18</v>
      </c>
      <c r="B27" s="175" t="s">
        <v>734</v>
      </c>
      <c r="C27" s="311"/>
      <c r="D27" s="273">
        <v>43886</v>
      </c>
      <c r="E27" s="175" t="s">
        <v>737</v>
      </c>
      <c r="F27" s="175" t="s">
        <v>738</v>
      </c>
      <c r="G27" s="43" t="e">
        <f>B22&amp;" "&amp;#REF!</f>
        <v>#REF!</v>
      </c>
      <c r="H27" s="43" t="str">
        <f>IF(C22="x","Nữ","Nam")</f>
        <v>Nữ</v>
      </c>
      <c r="I27" s="43" t="e">
        <f>#REF!&amp;" "&amp;#REF!&amp;","&amp;"P. "&amp;#REF!&amp;", Q. "&amp;#REF!</f>
        <v>#REF!</v>
      </c>
      <c r="J27" s="120">
        <f>DAY(D22)</f>
        <v>15</v>
      </c>
      <c r="K27" s="120">
        <f>MONTH(D22)</f>
        <v>8</v>
      </c>
      <c r="L27" s="120">
        <f>YEAR(D22)</f>
        <v>2020</v>
      </c>
      <c r="M27" s="43" t="e">
        <f>#REF!&amp;" "&amp;#REF!</f>
        <v>#REF!</v>
      </c>
    </row>
    <row r="28" spans="1:13" s="66" customFormat="1" ht="28.5" customHeight="1">
      <c r="A28" s="296">
        <v>19</v>
      </c>
      <c r="B28" s="175" t="s">
        <v>605</v>
      </c>
      <c r="C28" s="272"/>
      <c r="D28" s="273">
        <v>44090</v>
      </c>
      <c r="E28" s="175" t="s">
        <v>28</v>
      </c>
      <c r="F28" s="175" t="s">
        <v>32</v>
      </c>
      <c r="G28" s="43" t="e">
        <f>B28&amp;" "&amp;#REF!</f>
        <v>#REF!</v>
      </c>
      <c r="H28" s="43" t="str">
        <f>IF(C28="x","Nữ","Nam")</f>
        <v>Nam</v>
      </c>
      <c r="I28" s="43" t="e">
        <f>#REF!&amp;" "&amp;#REF!&amp;","&amp;"P. "&amp;#REF!&amp;", Q. "&amp;#REF!</f>
        <v>#REF!</v>
      </c>
      <c r="J28" s="120">
        <f>DAY(D28)</f>
        <v>16</v>
      </c>
      <c r="K28" s="120">
        <f>MONTH(D28)</f>
        <v>9</v>
      </c>
      <c r="L28" s="120">
        <f>YEAR(D28)</f>
        <v>2020</v>
      </c>
      <c r="M28" s="43" t="e">
        <f>#REF!&amp;" "&amp;#REF!</f>
        <v>#REF!</v>
      </c>
    </row>
    <row r="29" spans="1:13" s="66" customFormat="1" ht="28.5" customHeight="1">
      <c r="A29" s="296">
        <v>20</v>
      </c>
      <c r="B29" s="175" t="s">
        <v>638</v>
      </c>
      <c r="C29" s="272"/>
      <c r="D29" s="273">
        <v>43902</v>
      </c>
      <c r="E29" s="175" t="s">
        <v>152</v>
      </c>
      <c r="F29" s="175" t="s">
        <v>153</v>
      </c>
      <c r="G29" s="43"/>
      <c r="H29" s="43"/>
      <c r="I29" s="43"/>
      <c r="J29" s="120"/>
      <c r="K29" s="120"/>
      <c r="L29" s="120"/>
      <c r="M29" s="43"/>
    </row>
    <row r="30" spans="1:13" s="66" customFormat="1" ht="28.5" customHeight="1">
      <c r="A30" s="296">
        <v>21</v>
      </c>
      <c r="B30" s="175" t="s">
        <v>614</v>
      </c>
      <c r="C30" s="272" t="s">
        <v>33</v>
      </c>
      <c r="D30" s="273" t="s">
        <v>616</v>
      </c>
      <c r="E30" s="175" t="s">
        <v>619</v>
      </c>
      <c r="F30" s="175" t="s">
        <v>620</v>
      </c>
      <c r="G30" s="43"/>
      <c r="H30" s="43"/>
      <c r="I30" s="43"/>
      <c r="J30" s="120"/>
      <c r="K30" s="120"/>
      <c r="L30" s="120"/>
      <c r="M30" s="43"/>
    </row>
    <row r="31" spans="1:13" s="66" customFormat="1" ht="28.5" customHeight="1">
      <c r="A31" s="296">
        <v>22</v>
      </c>
      <c r="B31" s="175" t="s">
        <v>731</v>
      </c>
      <c r="C31" s="272" t="s">
        <v>33</v>
      </c>
      <c r="D31" s="273" t="s">
        <v>672</v>
      </c>
      <c r="E31" s="175" t="s">
        <v>732</v>
      </c>
      <c r="F31" s="175" t="s">
        <v>733</v>
      </c>
      <c r="G31" s="43"/>
      <c r="H31" s="43"/>
      <c r="I31" s="43"/>
      <c r="J31" s="120"/>
      <c r="K31" s="120"/>
      <c r="L31" s="120"/>
      <c r="M31" s="43"/>
    </row>
    <row r="32" spans="1:13" s="66" customFormat="1" ht="28.5" customHeight="1">
      <c r="A32" s="296">
        <v>23</v>
      </c>
      <c r="B32" s="175" t="s">
        <v>735</v>
      </c>
      <c r="C32" s="351" t="s">
        <v>33</v>
      </c>
      <c r="D32" s="273" t="s">
        <v>736</v>
      </c>
      <c r="E32" s="175" t="s">
        <v>739</v>
      </c>
      <c r="F32" s="175" t="s">
        <v>740</v>
      </c>
      <c r="G32" s="43"/>
      <c r="H32" s="43"/>
      <c r="I32" s="43"/>
      <c r="J32" s="120"/>
      <c r="K32" s="120"/>
      <c r="L32" s="120"/>
      <c r="M32" s="43"/>
    </row>
    <row r="33" spans="1:13" s="66" customFormat="1" ht="28.5" customHeight="1">
      <c r="A33" s="296">
        <v>24</v>
      </c>
      <c r="B33" s="174" t="s">
        <v>475</v>
      </c>
      <c r="C33" s="278"/>
      <c r="D33" s="273">
        <v>43844</v>
      </c>
      <c r="E33" s="174" t="s">
        <v>478</v>
      </c>
      <c r="F33" s="174" t="s">
        <v>429</v>
      </c>
      <c r="G33" s="43"/>
      <c r="H33" s="43"/>
      <c r="I33" s="43"/>
      <c r="J33" s="120"/>
      <c r="K33" s="120"/>
      <c r="L33" s="120"/>
      <c r="M33" s="43"/>
    </row>
    <row r="34" spans="1:13" s="66" customFormat="1" ht="28.5" customHeight="1">
      <c r="A34" s="296">
        <v>25</v>
      </c>
      <c r="B34" s="175" t="s">
        <v>756</v>
      </c>
      <c r="C34" s="278"/>
      <c r="D34" s="273">
        <v>43970</v>
      </c>
      <c r="E34" s="175" t="s">
        <v>191</v>
      </c>
      <c r="F34" s="175" t="s">
        <v>192</v>
      </c>
      <c r="G34" s="43"/>
      <c r="H34" s="43"/>
      <c r="I34" s="43"/>
      <c r="J34" s="120"/>
      <c r="K34" s="120"/>
      <c r="L34" s="120"/>
      <c r="M34" s="43"/>
    </row>
    <row r="35" spans="1:13" s="67" customFormat="1" ht="28.5" customHeight="1">
      <c r="A35" s="296">
        <v>26</v>
      </c>
      <c r="B35" s="175" t="s">
        <v>606</v>
      </c>
      <c r="C35" s="272"/>
      <c r="D35" s="273">
        <v>43927</v>
      </c>
      <c r="E35" s="175" t="s">
        <v>607</v>
      </c>
      <c r="F35" s="175" t="s">
        <v>608</v>
      </c>
      <c r="G35" s="43" t="e">
        <f>B35&amp;" "&amp;#REF!</f>
        <v>#REF!</v>
      </c>
      <c r="H35" s="43" t="str">
        <f>IF(C35="x","Nữ","Nam")</f>
        <v>Nam</v>
      </c>
      <c r="I35" s="43" t="e">
        <f>#REF!&amp;" "&amp;#REF!&amp;","&amp;"P. "&amp;#REF!&amp;", Q. "&amp;#REF!</f>
        <v>#REF!</v>
      </c>
      <c r="J35" s="120">
        <f>DAY(D35)</f>
        <v>6</v>
      </c>
      <c r="K35" s="120">
        <f>MONTH(D35)</f>
        <v>4</v>
      </c>
      <c r="L35" s="120">
        <f>YEAR(D35)</f>
        <v>2020</v>
      </c>
      <c r="M35" s="43" t="e">
        <f>#REF!&amp;" "&amp;#REF!</f>
        <v>#REF!</v>
      </c>
    </row>
    <row r="36" spans="1:13" s="67" customFormat="1" ht="28.5" customHeight="1">
      <c r="A36" s="296">
        <v>27</v>
      </c>
      <c r="B36" s="175" t="s">
        <v>722</v>
      </c>
      <c r="C36" s="272"/>
      <c r="D36" s="273" t="s">
        <v>724</v>
      </c>
      <c r="E36" s="175" t="s">
        <v>253</v>
      </c>
      <c r="F36" s="175" t="s">
        <v>254</v>
      </c>
      <c r="G36" s="43"/>
      <c r="H36" s="43"/>
      <c r="I36" s="43"/>
      <c r="J36" s="120"/>
      <c r="K36" s="120"/>
      <c r="L36" s="120"/>
      <c r="M36" s="43"/>
    </row>
    <row r="37" spans="1:13" s="66" customFormat="1" ht="28.5" customHeight="1">
      <c r="A37" s="296">
        <v>28</v>
      </c>
      <c r="B37" s="175" t="s">
        <v>621</v>
      </c>
      <c r="C37" s="309" t="s">
        <v>33</v>
      </c>
      <c r="D37" s="273">
        <v>44035</v>
      </c>
      <c r="E37" s="175" t="s">
        <v>623</v>
      </c>
      <c r="F37" s="175" t="s">
        <v>624</v>
      </c>
      <c r="G37" s="43" t="e">
        <f>B37&amp;" "&amp;#REF!</f>
        <v>#REF!</v>
      </c>
      <c r="H37" s="43" t="str">
        <f>IF(C37="x","Nữ","Nam")</f>
        <v>Nữ</v>
      </c>
      <c r="I37" s="43" t="e">
        <f>#REF!&amp;" "&amp;#REF!&amp;","&amp;"P. "&amp;#REF!&amp;", Q. "&amp;#REF!</f>
        <v>#REF!</v>
      </c>
      <c r="J37" s="120">
        <f>DAY(D37)</f>
        <v>23</v>
      </c>
      <c r="K37" s="120">
        <f>MONTH(D37)</f>
        <v>7</v>
      </c>
      <c r="L37" s="120">
        <f>YEAR(D37)</f>
        <v>2020</v>
      </c>
      <c r="M37" s="43" t="e">
        <f>#REF!&amp;" "&amp;#REF!</f>
        <v>#REF!</v>
      </c>
    </row>
    <row r="38" spans="1:13" s="66" customFormat="1" ht="28.5" customHeight="1">
      <c r="A38" s="231">
        <v>29</v>
      </c>
      <c r="B38" s="203" t="s">
        <v>774</v>
      </c>
      <c r="C38" s="299"/>
      <c r="D38" s="230">
        <v>44020</v>
      </c>
      <c r="E38" s="203" t="s">
        <v>720</v>
      </c>
      <c r="F38" s="203" t="s">
        <v>721</v>
      </c>
      <c r="G38" s="43" t="e">
        <f>#REF!&amp;" "&amp;#REF!</f>
        <v>#REF!</v>
      </c>
      <c r="H38" s="43" t="e">
        <f>IF(#REF!="x","Nữ","Nam")</f>
        <v>#REF!</v>
      </c>
      <c r="I38" s="43" t="e">
        <f>#REF!&amp;" "&amp;#REF!&amp;","&amp;"P. "&amp;#REF!&amp;", Q. "&amp;#REF!</f>
        <v>#REF!</v>
      </c>
      <c r="J38" s="120" t="e">
        <f>DAY(#REF!)</f>
        <v>#REF!</v>
      </c>
      <c r="K38" s="120" t="e">
        <f>MONTH(#REF!)</f>
        <v>#REF!</v>
      </c>
      <c r="L38" s="120" t="e">
        <f>YEAR(#REF!)</f>
        <v>#REF!</v>
      </c>
      <c r="M38" s="43" t="e">
        <f>#REF!&amp;" "&amp;#REF!</f>
        <v>#REF!</v>
      </c>
    </row>
    <row r="39" spans="1:13" s="1" customFormat="1" ht="22.5" customHeight="1">
      <c r="A39" s="176"/>
      <c r="B39" s="163"/>
      <c r="C39" s="176"/>
      <c r="D39" s="178"/>
      <c r="E39" s="177"/>
      <c r="F39" s="168"/>
    </row>
    <row r="40" spans="1:13" s="1" customFormat="1" ht="16.5">
      <c r="A40" s="528"/>
    </row>
    <row r="41" spans="1:13" s="1" customFormat="1" ht="16.5">
      <c r="A41" s="176"/>
    </row>
    <row r="42" spans="1:13" s="1" customFormat="1" ht="16.5">
      <c r="A42" s="236"/>
      <c r="B42" s="184"/>
      <c r="C42" s="206"/>
      <c r="D42" s="269"/>
      <c r="E42" s="313"/>
      <c r="F42" s="208"/>
    </row>
    <row r="43" spans="1:13" s="1" customFormat="1" ht="15.75">
      <c r="A43" s="236"/>
      <c r="B43" s="206"/>
      <c r="C43" s="206"/>
      <c r="D43" s="269"/>
      <c r="E43" s="313"/>
      <c r="F43" s="209"/>
    </row>
    <row r="44" spans="1:13" s="1" customFormat="1" ht="15.75">
      <c r="A44" s="236"/>
      <c r="B44" s="207"/>
      <c r="C44" s="165"/>
      <c r="D44" s="164"/>
      <c r="E44" s="314"/>
      <c r="F44" s="213"/>
    </row>
    <row r="45" spans="1:13" s="1" customFormat="1" ht="16.5">
      <c r="A45" s="530"/>
      <c r="B45" s="530"/>
      <c r="C45" s="530"/>
      <c r="D45" s="145"/>
      <c r="E45" s="32"/>
      <c r="F45" s="35"/>
    </row>
  </sheetData>
  <autoFilter ref="A9:F39" xr:uid="{00000000-0009-0000-0000-00000C000000}">
    <filterColumn colId="1" showButton="0"/>
  </autoFilter>
  <mergeCells count="12">
    <mergeCell ref="A45:C45"/>
    <mergeCell ref="E8:E9"/>
    <mergeCell ref="F8:F9"/>
    <mergeCell ref="A8:A9"/>
    <mergeCell ref="B8:B9"/>
    <mergeCell ref="C8:C9"/>
    <mergeCell ref="D8:D9"/>
    <mergeCell ref="A1:C1"/>
    <mergeCell ref="A2:C2"/>
    <mergeCell ref="A4:F4"/>
    <mergeCell ref="A5:F5"/>
    <mergeCell ref="A7:B7"/>
  </mergeCells>
  <pageMargins left="0.33" right="0" top="0.17" bottom="0" header="0.11811023622047245" footer="0.11811023622047245"/>
  <pageSetup paperSize="9" scale="70" orientation="portrait" r:id="rId1"/>
  <rowBreaks count="1" manualBreakCount="1">
    <brk id="44" max="16" man="1"/>
  </rowBreaks>
  <colBreaks count="1" manualBreakCount="1">
    <brk id="6" max="4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0033CC"/>
  </sheetPr>
  <dimension ref="A1:M50"/>
  <sheetViews>
    <sheetView tabSelected="1" view="pageBreakPreview" zoomScale="73" zoomScaleNormal="53" zoomScaleSheetLayoutView="73" workbookViewId="0">
      <selection activeCell="E36" sqref="E36"/>
    </sheetView>
  </sheetViews>
  <sheetFormatPr defaultColWidth="9" defaultRowHeight="14.25"/>
  <cols>
    <col min="1" max="1" width="9" style="93"/>
    <col min="2" max="2" width="37.42578125" style="93" customWidth="1"/>
    <col min="3" max="3" width="6.28515625" style="93" customWidth="1"/>
    <col min="4" max="4" width="15.42578125" style="158" customWidth="1"/>
    <col min="5" max="5" width="35.140625" style="93" customWidth="1"/>
    <col min="6" max="6" width="37.85546875" style="93" bestFit="1" customWidth="1"/>
    <col min="7" max="7" width="31.140625" style="93" hidden="1" customWidth="1"/>
    <col min="8" max="8" width="0" style="93" hidden="1" customWidth="1"/>
    <col min="9" max="9" width="20.85546875" style="93" hidden="1" customWidth="1"/>
    <col min="10" max="14" width="0" style="93" hidden="1" customWidth="1"/>
    <col min="15" max="16384" width="9" style="93"/>
  </cols>
  <sheetData>
    <row r="1" spans="1:13" ht="15">
      <c r="A1" s="318"/>
      <c r="B1" s="318"/>
      <c r="C1" s="318"/>
      <c r="D1" s="319"/>
      <c r="E1" s="318"/>
      <c r="F1" s="318"/>
    </row>
    <row r="2" spans="1:13">
      <c r="A2" s="565" t="s">
        <v>0</v>
      </c>
      <c r="B2" s="565"/>
      <c r="C2" s="565"/>
      <c r="D2" s="164"/>
      <c r="E2" s="292"/>
      <c r="F2" s="292"/>
    </row>
    <row r="3" spans="1:13">
      <c r="A3" s="566" t="s">
        <v>1</v>
      </c>
      <c r="B3" s="566"/>
      <c r="C3" s="566"/>
      <c r="D3" s="169"/>
      <c r="E3" s="292"/>
      <c r="F3" s="292"/>
    </row>
    <row r="4" spans="1:13">
      <c r="A4" s="171"/>
      <c r="B4" s="171"/>
      <c r="C4" s="171"/>
      <c r="D4" s="169"/>
      <c r="E4" s="292"/>
      <c r="F4" s="292"/>
    </row>
    <row r="5" spans="1:13" ht="30">
      <c r="A5" s="572" t="s">
        <v>63</v>
      </c>
      <c r="B5" s="572"/>
      <c r="C5" s="572"/>
      <c r="D5" s="572"/>
      <c r="E5" s="572"/>
      <c r="F5" s="572"/>
    </row>
    <row r="6" spans="1:13" ht="25.5">
      <c r="A6" s="541" t="s">
        <v>64</v>
      </c>
      <c r="B6" s="541"/>
      <c r="C6" s="541"/>
      <c r="D6" s="541"/>
      <c r="E6" s="541"/>
      <c r="F6" s="541"/>
    </row>
    <row r="7" spans="1:13" ht="21.75" customHeight="1">
      <c r="A7" s="398"/>
      <c r="B7" s="398"/>
      <c r="C7" s="398"/>
      <c r="D7" s="398"/>
      <c r="E7" s="398"/>
      <c r="F7" s="398"/>
    </row>
    <row r="8" spans="1:13" ht="15">
      <c r="A8" s="584" t="s">
        <v>22</v>
      </c>
      <c r="B8" s="584"/>
      <c r="C8" s="293"/>
      <c r="D8" s="294"/>
      <c r="E8" s="295"/>
      <c r="F8" s="295"/>
    </row>
    <row r="9" spans="1:13" ht="30.75" customHeight="1">
      <c r="A9" s="561" t="s">
        <v>3</v>
      </c>
      <c r="B9" s="585" t="s">
        <v>4</v>
      </c>
      <c r="C9" s="561" t="s">
        <v>5</v>
      </c>
      <c r="D9" s="562" t="s">
        <v>6</v>
      </c>
      <c r="E9" s="553" t="s">
        <v>7</v>
      </c>
      <c r="F9" s="553" t="s">
        <v>8</v>
      </c>
    </row>
    <row r="10" spans="1:13" ht="30.75" customHeight="1">
      <c r="A10" s="555"/>
      <c r="B10" s="586"/>
      <c r="C10" s="555"/>
      <c r="D10" s="563"/>
      <c r="E10" s="554"/>
      <c r="F10" s="554"/>
    </row>
    <row r="11" spans="1:13" ht="26.25" customHeight="1">
      <c r="A11" s="430">
        <v>1</v>
      </c>
      <c r="B11" s="297" t="s">
        <v>819</v>
      </c>
      <c r="C11" s="272" t="s">
        <v>33</v>
      </c>
      <c r="D11" s="273">
        <v>43576</v>
      </c>
      <c r="E11" s="297" t="s">
        <v>820</v>
      </c>
      <c r="F11" s="297" t="s">
        <v>821</v>
      </c>
      <c r="G11" s="43" t="e">
        <f>B11&amp;" "&amp;#REF!</f>
        <v>#REF!</v>
      </c>
      <c r="H11" s="43" t="str">
        <f>IF(C11="x","Nữ","Nam")</f>
        <v>Nữ</v>
      </c>
      <c r="I11" s="43" t="e">
        <f>#REF!&amp;" "&amp;#REF!&amp;","&amp;"P. "&amp;#REF!&amp;", Q. "&amp;#REF!</f>
        <v>#REF!</v>
      </c>
      <c r="J11" s="120">
        <f>DAY(D11)</f>
        <v>21</v>
      </c>
      <c r="K11" s="120">
        <f>MONTH(D11)</f>
        <v>4</v>
      </c>
      <c r="L11" s="120">
        <f>YEAR(D11)</f>
        <v>2019</v>
      </c>
      <c r="M11" s="43" t="e">
        <f>#REF!&amp;" "&amp;#REF!</f>
        <v>#REF!</v>
      </c>
    </row>
    <row r="12" spans="1:13" ht="26.25" customHeight="1">
      <c r="A12" s="430">
        <f t="shared" ref="A12:A40" si="0">A11+1</f>
        <v>2</v>
      </c>
      <c r="B12" s="175" t="s">
        <v>822</v>
      </c>
      <c r="C12" s="272" t="s">
        <v>33</v>
      </c>
      <c r="D12" s="273">
        <v>43756</v>
      </c>
      <c r="E12" s="175" t="s">
        <v>823</v>
      </c>
      <c r="F12" s="175" t="s">
        <v>824</v>
      </c>
      <c r="G12" s="43" t="e">
        <f>B12&amp;" "&amp;#REF!</f>
        <v>#REF!</v>
      </c>
      <c r="H12" s="43" t="str">
        <f>IF(C12="x","Nữ","Nam")</f>
        <v>Nữ</v>
      </c>
      <c r="I12" s="43" t="e">
        <f>#REF!&amp;" "&amp;#REF!&amp;","&amp;"P. "&amp;#REF!&amp;", Q. "&amp;#REF!</f>
        <v>#REF!</v>
      </c>
      <c r="J12" s="120">
        <f>DAY(D12)</f>
        <v>18</v>
      </c>
      <c r="K12" s="120">
        <f>MONTH(D12)</f>
        <v>10</v>
      </c>
      <c r="L12" s="120">
        <f>YEAR(D12)</f>
        <v>2019</v>
      </c>
      <c r="M12" s="43" t="e">
        <f>#REF!&amp;" "&amp;#REF!</f>
        <v>#REF!</v>
      </c>
    </row>
    <row r="13" spans="1:13" s="76" customFormat="1" ht="26.25" customHeight="1">
      <c r="A13" s="430">
        <f t="shared" si="0"/>
        <v>3</v>
      </c>
      <c r="B13" s="175" t="s">
        <v>552</v>
      </c>
      <c r="C13" s="272" t="s">
        <v>33</v>
      </c>
      <c r="D13" s="273">
        <v>43714</v>
      </c>
      <c r="E13" s="175" t="s">
        <v>825</v>
      </c>
      <c r="F13" s="175" t="s">
        <v>826</v>
      </c>
      <c r="G13" s="43" t="e">
        <f>B13&amp;" "&amp;#REF!</f>
        <v>#REF!</v>
      </c>
      <c r="H13" s="43" t="str">
        <f>IF(C13="x","Nữ","Nam")</f>
        <v>Nữ</v>
      </c>
      <c r="I13" s="43" t="e">
        <f>#REF!&amp;" "&amp;#REF!&amp;","&amp;"P. "&amp;#REF!&amp;", Q. "&amp;#REF!</f>
        <v>#REF!</v>
      </c>
      <c r="J13" s="120">
        <f>DAY(D13)</f>
        <v>6</v>
      </c>
      <c r="K13" s="120">
        <f>MONTH(D13)</f>
        <v>9</v>
      </c>
      <c r="L13" s="120">
        <f>YEAR(D13)</f>
        <v>2019</v>
      </c>
      <c r="M13" s="43" t="e">
        <f>#REF!&amp;" "&amp;#REF!</f>
        <v>#REF!</v>
      </c>
    </row>
    <row r="14" spans="1:13" s="83" customFormat="1" ht="26.25" customHeight="1">
      <c r="A14" s="430">
        <f t="shared" si="0"/>
        <v>4</v>
      </c>
      <c r="B14" s="297" t="s">
        <v>1035</v>
      </c>
      <c r="C14" s="272" t="s">
        <v>33</v>
      </c>
      <c r="D14" s="273">
        <v>43546</v>
      </c>
      <c r="E14" s="297" t="s">
        <v>502</v>
      </c>
      <c r="F14" s="297" t="s">
        <v>503</v>
      </c>
      <c r="G14" s="139" t="e">
        <f>B14&amp;" "&amp;#REF!</f>
        <v>#REF!</v>
      </c>
      <c r="H14" s="43" t="str">
        <f>IF(C14="x","Nữ","Nam")</f>
        <v>Nữ</v>
      </c>
      <c r="I14" s="139" t="e">
        <f>#REF!&amp;" "&amp;#REF!&amp;","&amp;"P. "&amp;#REF!&amp;", Q. "&amp;#REF!</f>
        <v>#REF!</v>
      </c>
      <c r="J14" s="140">
        <f t="shared" ref="J14:J36" si="1">DAY(D14)</f>
        <v>22</v>
      </c>
      <c r="K14" s="140">
        <f t="shared" ref="K14:K36" si="2">MONTH(D14)</f>
        <v>3</v>
      </c>
      <c r="L14" s="140">
        <f t="shared" ref="L14:L36" si="3">YEAR(D14)</f>
        <v>2019</v>
      </c>
      <c r="M14" s="43" t="e">
        <f>#REF!&amp;" "&amp;#REF!</f>
        <v>#REF!</v>
      </c>
    </row>
    <row r="15" spans="1:13" ht="26.25" customHeight="1">
      <c r="A15" s="430">
        <f t="shared" si="0"/>
        <v>5</v>
      </c>
      <c r="B15" s="175" t="s">
        <v>838</v>
      </c>
      <c r="C15" s="272" t="s">
        <v>33</v>
      </c>
      <c r="D15" s="273">
        <v>43581</v>
      </c>
      <c r="E15" s="175" t="s">
        <v>98</v>
      </c>
      <c r="F15" s="175" t="s">
        <v>99</v>
      </c>
      <c r="G15" s="43" t="e">
        <f>B15&amp;" "&amp;#REF!</f>
        <v>#REF!</v>
      </c>
      <c r="H15" s="43" t="str">
        <f>IF(C15="x","Nữ","Nam")</f>
        <v>Nữ</v>
      </c>
      <c r="I15" s="43" t="e">
        <f>#REF!&amp;" "&amp;#REF!&amp;","&amp;"P. "&amp;#REF!&amp;", Q. "&amp;#REF!</f>
        <v>#REF!</v>
      </c>
      <c r="J15" s="120">
        <f t="shared" si="1"/>
        <v>26</v>
      </c>
      <c r="K15" s="120">
        <f t="shared" si="2"/>
        <v>4</v>
      </c>
      <c r="L15" s="120">
        <f t="shared" si="3"/>
        <v>2019</v>
      </c>
      <c r="M15" s="43" t="e">
        <f>#REF!&amp;" "&amp;#REF!</f>
        <v>#REF!</v>
      </c>
    </row>
    <row r="16" spans="1:13" s="81" customFormat="1" ht="26.25" customHeight="1">
      <c r="A16" s="430">
        <f t="shared" si="0"/>
        <v>6</v>
      </c>
      <c r="B16" s="297" t="s">
        <v>79</v>
      </c>
      <c r="C16" s="272" t="s">
        <v>33</v>
      </c>
      <c r="D16" s="273">
        <v>43722</v>
      </c>
      <c r="E16" s="297" t="s">
        <v>839</v>
      </c>
      <c r="F16" s="297" t="s">
        <v>840</v>
      </c>
      <c r="G16" s="43" t="e">
        <f>B38&amp;" "&amp;#REF!</f>
        <v>#REF!</v>
      </c>
      <c r="H16" s="43" t="str">
        <f>IF(C38="x","Nữ","Nam")</f>
        <v>Nữ</v>
      </c>
      <c r="I16" s="43" t="e">
        <f>#REF!&amp;" "&amp;#REF!&amp;","&amp;"P. "&amp;#REF!&amp;", Q. "&amp;#REF!</f>
        <v>#REF!</v>
      </c>
      <c r="J16" s="120">
        <f>DAY(D38)</f>
        <v>23</v>
      </c>
      <c r="K16" s="120">
        <f>MONTH(D38)</f>
        <v>1</v>
      </c>
      <c r="L16" s="120">
        <f>YEAR(D38)</f>
        <v>2019</v>
      </c>
      <c r="M16" s="43" t="e">
        <f>#REF!&amp;" "&amp;#REF!</f>
        <v>#REF!</v>
      </c>
    </row>
    <row r="17" spans="1:13" ht="26.25" customHeight="1">
      <c r="A17" s="430">
        <f t="shared" si="0"/>
        <v>7</v>
      </c>
      <c r="B17" s="297" t="s">
        <v>847</v>
      </c>
      <c r="C17" s="276"/>
      <c r="D17" s="273" t="s">
        <v>850</v>
      </c>
      <c r="E17" s="297" t="s">
        <v>200</v>
      </c>
      <c r="F17" s="297" t="s">
        <v>201</v>
      </c>
      <c r="G17" s="43" t="e">
        <f>B17&amp;" "&amp;#REF!</f>
        <v>#REF!</v>
      </c>
      <c r="H17" s="43" t="str">
        <f t="shared" ref="H17:H36" si="4">IF(C17="x","Nữ","Nam")</f>
        <v>Nam</v>
      </c>
      <c r="I17" s="43" t="e">
        <f>#REF!&amp;" "&amp;#REF!&amp;","&amp;"P. "&amp;#REF!&amp;", Q. "&amp;#REF!</f>
        <v>#REF!</v>
      </c>
      <c r="J17" s="120">
        <f t="shared" si="1"/>
        <v>4</v>
      </c>
      <c r="K17" s="120">
        <f t="shared" si="2"/>
        <v>8</v>
      </c>
      <c r="L17" s="120">
        <f t="shared" si="3"/>
        <v>2019</v>
      </c>
      <c r="M17" s="43" t="e">
        <f>#REF!&amp;" "&amp;#REF!</f>
        <v>#REF!</v>
      </c>
    </row>
    <row r="18" spans="1:13" ht="26.25" customHeight="1">
      <c r="A18" s="430">
        <f t="shared" si="0"/>
        <v>8</v>
      </c>
      <c r="B18" s="297" t="s">
        <v>848</v>
      </c>
      <c r="C18" s="272"/>
      <c r="D18" s="273">
        <v>43470</v>
      </c>
      <c r="E18" s="297" t="s">
        <v>297</v>
      </c>
      <c r="F18" s="297" t="s">
        <v>298</v>
      </c>
      <c r="G18" s="43" t="e">
        <f>B18&amp;" "&amp;#REF!</f>
        <v>#REF!</v>
      </c>
      <c r="H18" s="43" t="str">
        <f t="shared" si="4"/>
        <v>Nam</v>
      </c>
      <c r="I18" s="43" t="e">
        <f>#REF!&amp;" "&amp;#REF!&amp;","&amp;"P. "&amp;#REF!&amp;", Q. "&amp;#REF!</f>
        <v>#REF!</v>
      </c>
      <c r="J18" s="120">
        <f t="shared" si="1"/>
        <v>5</v>
      </c>
      <c r="K18" s="120">
        <f t="shared" si="2"/>
        <v>1</v>
      </c>
      <c r="L18" s="120">
        <f t="shared" si="3"/>
        <v>2019</v>
      </c>
      <c r="M18" s="43" t="e">
        <f>#REF!&amp;" "&amp;#REF!</f>
        <v>#REF!</v>
      </c>
    </row>
    <row r="19" spans="1:13" ht="26.25" customHeight="1">
      <c r="A19" s="430">
        <f t="shared" si="0"/>
        <v>9</v>
      </c>
      <c r="B19" s="297" t="s">
        <v>849</v>
      </c>
      <c r="C19" s="272"/>
      <c r="D19" s="273" t="s">
        <v>783</v>
      </c>
      <c r="E19" s="297" t="s">
        <v>629</v>
      </c>
      <c r="F19" s="297" t="s">
        <v>630</v>
      </c>
      <c r="G19" s="43" t="e">
        <f>B19&amp;" "&amp;#REF!</f>
        <v>#REF!</v>
      </c>
      <c r="H19" s="43" t="str">
        <f t="shared" si="4"/>
        <v>Nam</v>
      </c>
      <c r="I19" s="43" t="e">
        <f>#REF!&amp;" "&amp;#REF!&amp;","&amp;"P. "&amp;#REF!&amp;", Q. "&amp;#REF!</f>
        <v>#REF!</v>
      </c>
      <c r="J19" s="120">
        <f t="shared" si="1"/>
        <v>25</v>
      </c>
      <c r="K19" s="120">
        <f t="shared" si="2"/>
        <v>8</v>
      </c>
      <c r="L19" s="120">
        <f t="shared" si="3"/>
        <v>2019</v>
      </c>
      <c r="M19" s="43" t="e">
        <f>#REF!&amp;" "&amp;#REF!</f>
        <v>#REF!</v>
      </c>
    </row>
    <row r="20" spans="1:13" ht="26.25" customHeight="1">
      <c r="A20" s="430">
        <f t="shared" si="0"/>
        <v>10</v>
      </c>
      <c r="B20" s="297" t="s">
        <v>868</v>
      </c>
      <c r="C20" s="272"/>
      <c r="D20" s="273">
        <v>43567</v>
      </c>
      <c r="E20" s="297" t="s">
        <v>870</v>
      </c>
      <c r="F20" s="297" t="s">
        <v>871</v>
      </c>
      <c r="G20" s="43" t="e">
        <f>B20&amp;" "&amp;#REF!</f>
        <v>#REF!</v>
      </c>
      <c r="H20" s="43" t="str">
        <f t="shared" si="4"/>
        <v>Nam</v>
      </c>
      <c r="I20" s="43" t="e">
        <f>#REF!&amp;" "&amp;#REF!&amp;","&amp;"P. "&amp;#REF!&amp;", Q. "&amp;#REF!</f>
        <v>#REF!</v>
      </c>
      <c r="J20" s="120">
        <f t="shared" si="1"/>
        <v>12</v>
      </c>
      <c r="K20" s="120">
        <f t="shared" si="2"/>
        <v>4</v>
      </c>
      <c r="L20" s="120">
        <f t="shared" si="3"/>
        <v>2019</v>
      </c>
      <c r="M20" s="43" t="e">
        <f>#REF!&amp;" "&amp;#REF!</f>
        <v>#REF!</v>
      </c>
    </row>
    <row r="21" spans="1:13" ht="26.25" customHeight="1">
      <c r="A21" s="430">
        <f t="shared" si="0"/>
        <v>11</v>
      </c>
      <c r="B21" s="297" t="s">
        <v>869</v>
      </c>
      <c r="C21" s="272"/>
      <c r="D21" s="273">
        <v>43526</v>
      </c>
      <c r="E21" s="297" t="s">
        <v>185</v>
      </c>
      <c r="F21" s="297" t="s">
        <v>872</v>
      </c>
      <c r="G21" s="43" t="e">
        <f>B21&amp;" "&amp;#REF!</f>
        <v>#REF!</v>
      </c>
      <c r="H21" s="43" t="str">
        <f t="shared" si="4"/>
        <v>Nam</v>
      </c>
      <c r="I21" s="43" t="e">
        <f>#REF!&amp;" "&amp;#REF!&amp;","&amp;"P. "&amp;#REF!&amp;", Q. "&amp;#REF!</f>
        <v>#REF!</v>
      </c>
      <c r="J21" s="120">
        <f t="shared" si="1"/>
        <v>2</v>
      </c>
      <c r="K21" s="120">
        <f t="shared" si="2"/>
        <v>3</v>
      </c>
      <c r="L21" s="120">
        <f t="shared" si="3"/>
        <v>2019</v>
      </c>
      <c r="M21" s="43" t="e">
        <f>#REF!&amp;" "&amp;#REF!</f>
        <v>#REF!</v>
      </c>
    </row>
    <row r="22" spans="1:13" ht="26.25" customHeight="1">
      <c r="A22" s="430">
        <f t="shared" si="0"/>
        <v>12</v>
      </c>
      <c r="B22" s="297" t="s">
        <v>885</v>
      </c>
      <c r="C22" s="272" t="s">
        <v>33</v>
      </c>
      <c r="D22" s="273">
        <v>43663</v>
      </c>
      <c r="E22" s="297" t="s">
        <v>888</v>
      </c>
      <c r="F22" s="297" t="s">
        <v>889</v>
      </c>
      <c r="G22" s="43" t="e">
        <f>B22&amp;" "&amp;#REF!</f>
        <v>#REF!</v>
      </c>
      <c r="H22" s="43" t="str">
        <f t="shared" si="4"/>
        <v>Nữ</v>
      </c>
      <c r="I22" s="43" t="e">
        <f>#REF!&amp;" "&amp;#REF!&amp;","&amp;"P. "&amp;#REF!&amp;", Q. "&amp;#REF!</f>
        <v>#REF!</v>
      </c>
      <c r="J22" s="120">
        <f t="shared" si="1"/>
        <v>17</v>
      </c>
      <c r="K22" s="120">
        <f t="shared" si="2"/>
        <v>7</v>
      </c>
      <c r="L22" s="120">
        <f t="shared" si="3"/>
        <v>2019</v>
      </c>
      <c r="M22" s="43" t="e">
        <f>#REF!&amp;" "&amp;#REF!</f>
        <v>#REF!</v>
      </c>
    </row>
    <row r="23" spans="1:13" s="83" customFormat="1" ht="26.25" customHeight="1">
      <c r="A23" s="430">
        <f t="shared" si="0"/>
        <v>13</v>
      </c>
      <c r="B23" s="175" t="s">
        <v>886</v>
      </c>
      <c r="C23" s="276" t="s">
        <v>33</v>
      </c>
      <c r="D23" s="273" t="s">
        <v>887</v>
      </c>
      <c r="E23" s="175" t="s">
        <v>890</v>
      </c>
      <c r="F23" s="175" t="s">
        <v>891</v>
      </c>
      <c r="G23" s="43" t="e">
        <f>B23&amp;" "&amp;#REF!</f>
        <v>#REF!</v>
      </c>
      <c r="H23" s="43" t="str">
        <f t="shared" si="4"/>
        <v>Nữ</v>
      </c>
      <c r="I23" s="43" t="e">
        <f>#REF!&amp;" "&amp;#REF!&amp;","&amp;"P. "&amp;#REF!&amp;", Q. "&amp;#REF!</f>
        <v>#REF!</v>
      </c>
      <c r="J23" s="120">
        <f t="shared" si="1"/>
        <v>1</v>
      </c>
      <c r="K23" s="120">
        <f t="shared" si="2"/>
        <v>9</v>
      </c>
      <c r="L23" s="120">
        <f t="shared" si="3"/>
        <v>2019</v>
      </c>
      <c r="M23" s="43" t="e">
        <f>#REF!&amp;" "&amp;#REF!</f>
        <v>#REF!</v>
      </c>
    </row>
    <row r="24" spans="1:13" s="81" customFormat="1" ht="26.25" customHeight="1">
      <c r="A24" s="430">
        <f t="shared" si="0"/>
        <v>14</v>
      </c>
      <c r="B24" s="297" t="s">
        <v>903</v>
      </c>
      <c r="C24" s="272"/>
      <c r="D24" s="273">
        <v>43817</v>
      </c>
      <c r="E24" s="297" t="s">
        <v>905</v>
      </c>
      <c r="F24" s="297" t="s">
        <v>906</v>
      </c>
      <c r="G24" s="43" t="e">
        <f>B24&amp;" "&amp;#REF!</f>
        <v>#REF!</v>
      </c>
      <c r="H24" s="43" t="str">
        <f t="shared" si="4"/>
        <v>Nam</v>
      </c>
      <c r="I24" s="43" t="e">
        <f>#REF!&amp;" "&amp;#REF!&amp;","&amp;"P. "&amp;#REF!&amp;", Q. "&amp;#REF!</f>
        <v>#REF!</v>
      </c>
      <c r="J24" s="120">
        <f t="shared" si="1"/>
        <v>18</v>
      </c>
      <c r="K24" s="120">
        <f t="shared" si="2"/>
        <v>12</v>
      </c>
      <c r="L24" s="120">
        <f t="shared" si="3"/>
        <v>2019</v>
      </c>
      <c r="M24" s="43" t="e">
        <f>#REF!&amp;" "&amp;#REF!</f>
        <v>#REF!</v>
      </c>
    </row>
    <row r="25" spans="1:13" ht="26.25" customHeight="1">
      <c r="A25" s="430">
        <f t="shared" si="0"/>
        <v>15</v>
      </c>
      <c r="B25" s="297" t="s">
        <v>904</v>
      </c>
      <c r="C25" s="272" t="s">
        <v>33</v>
      </c>
      <c r="D25" s="273">
        <v>43626</v>
      </c>
      <c r="E25" s="297" t="s">
        <v>907</v>
      </c>
      <c r="F25" s="297" t="s">
        <v>908</v>
      </c>
      <c r="G25" s="43" t="e">
        <f>B25&amp;" "&amp;#REF!</f>
        <v>#REF!</v>
      </c>
      <c r="H25" s="43" t="str">
        <f t="shared" si="4"/>
        <v>Nữ</v>
      </c>
      <c r="I25" s="43" t="e">
        <f>#REF!&amp;" "&amp;#REF!&amp;","&amp;"P. "&amp;#REF!&amp;", Q. "&amp;#REF!</f>
        <v>#REF!</v>
      </c>
      <c r="J25" s="120">
        <f t="shared" si="1"/>
        <v>10</v>
      </c>
      <c r="K25" s="120">
        <f t="shared" si="2"/>
        <v>6</v>
      </c>
      <c r="L25" s="120">
        <f t="shared" si="3"/>
        <v>2019</v>
      </c>
      <c r="M25" s="43" t="e">
        <f>#REF!&amp;" "&amp;#REF!</f>
        <v>#REF!</v>
      </c>
    </row>
    <row r="26" spans="1:13" ht="26.25" customHeight="1">
      <c r="A26" s="430">
        <f t="shared" si="0"/>
        <v>16</v>
      </c>
      <c r="B26" s="175" t="s">
        <v>925</v>
      </c>
      <c r="C26" s="272"/>
      <c r="D26" s="273" t="s">
        <v>927</v>
      </c>
      <c r="E26" s="175" t="s">
        <v>928</v>
      </c>
      <c r="F26" s="175" t="s">
        <v>929</v>
      </c>
      <c r="G26" s="43" t="e">
        <f>B26&amp;" "&amp;#REF!</f>
        <v>#REF!</v>
      </c>
      <c r="H26" s="43" t="str">
        <f t="shared" si="4"/>
        <v>Nam</v>
      </c>
      <c r="I26" s="43" t="e">
        <f>#REF!&amp;" "&amp;#REF!&amp;","&amp;"P. "&amp;#REF!&amp;", Q. "&amp;#REF!</f>
        <v>#REF!</v>
      </c>
      <c r="J26" s="120">
        <f t="shared" si="1"/>
        <v>8</v>
      </c>
      <c r="K26" s="120">
        <f t="shared" si="2"/>
        <v>8</v>
      </c>
      <c r="L26" s="120">
        <f t="shared" si="3"/>
        <v>2019</v>
      </c>
      <c r="M26" s="43" t="e">
        <f>#REF!&amp;" "&amp;#REF!</f>
        <v>#REF!</v>
      </c>
    </row>
    <row r="27" spans="1:13" s="128" customFormat="1" ht="26.25" customHeight="1">
      <c r="A27" s="430">
        <f t="shared" si="0"/>
        <v>17</v>
      </c>
      <c r="B27" s="175" t="s">
        <v>926</v>
      </c>
      <c r="C27" s="399"/>
      <c r="D27" s="273">
        <v>43748</v>
      </c>
      <c r="E27" s="175" t="s">
        <v>930</v>
      </c>
      <c r="F27" s="175" t="s">
        <v>931</v>
      </c>
      <c r="G27" s="136" t="e">
        <f>B27&amp;" "&amp;#REF!</f>
        <v>#REF!</v>
      </c>
      <c r="H27" s="43" t="str">
        <f t="shared" si="4"/>
        <v>Nam</v>
      </c>
      <c r="I27" s="136" t="e">
        <f>#REF!&amp;" "&amp;#REF!&amp;","&amp;"P. "&amp;#REF!&amp;", Q. "&amp;#REF!</f>
        <v>#REF!</v>
      </c>
      <c r="J27" s="137">
        <f t="shared" si="1"/>
        <v>10</v>
      </c>
      <c r="K27" s="137">
        <f t="shared" si="2"/>
        <v>10</v>
      </c>
      <c r="L27" s="137">
        <f t="shared" si="3"/>
        <v>2019</v>
      </c>
      <c r="M27" s="43" t="e">
        <f>#REF!&amp;" "&amp;#REF!</f>
        <v>#REF!</v>
      </c>
    </row>
    <row r="28" spans="1:13" ht="26.25" customHeight="1">
      <c r="A28" s="430">
        <f t="shared" si="0"/>
        <v>18</v>
      </c>
      <c r="B28" s="297" t="s">
        <v>945</v>
      </c>
      <c r="C28" s="276"/>
      <c r="D28" s="273">
        <v>43566</v>
      </c>
      <c r="E28" s="297" t="s">
        <v>947</v>
      </c>
      <c r="F28" s="297" t="s">
        <v>948</v>
      </c>
      <c r="G28" s="43" t="e">
        <f>B28&amp;" "&amp;#REF!</f>
        <v>#REF!</v>
      </c>
      <c r="H28" s="43" t="str">
        <f t="shared" si="4"/>
        <v>Nam</v>
      </c>
      <c r="I28" s="43" t="e">
        <f>#REF!&amp;" "&amp;#REF!&amp;","&amp;"P. "&amp;#REF!&amp;", Q. "&amp;#REF!</f>
        <v>#REF!</v>
      </c>
      <c r="J28" s="120">
        <f t="shared" si="1"/>
        <v>11</v>
      </c>
      <c r="K28" s="120">
        <f t="shared" si="2"/>
        <v>4</v>
      </c>
      <c r="L28" s="120">
        <f t="shared" si="3"/>
        <v>2019</v>
      </c>
      <c r="M28" s="43" t="e">
        <f>#REF!&amp;" "&amp;#REF!</f>
        <v>#REF!</v>
      </c>
    </row>
    <row r="29" spans="1:13" ht="26.25" customHeight="1">
      <c r="A29" s="430">
        <f t="shared" si="0"/>
        <v>19</v>
      </c>
      <c r="B29" s="297" t="s">
        <v>946</v>
      </c>
      <c r="C29" s="272"/>
      <c r="D29" s="273">
        <v>43633</v>
      </c>
      <c r="E29" s="297" t="s">
        <v>949</v>
      </c>
      <c r="F29" s="297" t="s">
        <v>950</v>
      </c>
      <c r="G29" s="43" t="e">
        <f>B29&amp;" "&amp;#REF!</f>
        <v>#REF!</v>
      </c>
      <c r="H29" s="43" t="str">
        <f t="shared" si="4"/>
        <v>Nam</v>
      </c>
      <c r="I29" s="43" t="e">
        <f>#REF!&amp;" "&amp;#REF!&amp;","&amp;"P. "&amp;#REF!&amp;", Q. "&amp;#REF!</f>
        <v>#REF!</v>
      </c>
      <c r="J29" s="120">
        <f t="shared" si="1"/>
        <v>17</v>
      </c>
      <c r="K29" s="120">
        <f t="shared" si="2"/>
        <v>6</v>
      </c>
      <c r="L29" s="120">
        <f t="shared" si="3"/>
        <v>2019</v>
      </c>
      <c r="M29" s="43" t="e">
        <f>#REF!&amp;" "&amp;#REF!</f>
        <v>#REF!</v>
      </c>
    </row>
    <row r="30" spans="1:13" ht="26.25" customHeight="1">
      <c r="A30" s="430">
        <f t="shared" si="0"/>
        <v>20</v>
      </c>
      <c r="B30" s="175" t="s">
        <v>970</v>
      </c>
      <c r="C30" s="272"/>
      <c r="D30" s="273">
        <v>43772</v>
      </c>
      <c r="E30" s="175" t="s">
        <v>978</v>
      </c>
      <c r="F30" s="175" t="s">
        <v>979</v>
      </c>
      <c r="G30" s="43" t="e">
        <f>B30&amp;" "&amp;#REF!</f>
        <v>#REF!</v>
      </c>
      <c r="H30" s="43" t="str">
        <f t="shared" si="4"/>
        <v>Nam</v>
      </c>
      <c r="I30" s="43" t="e">
        <f>#REF!&amp;" "&amp;#REF!&amp;","&amp;"P. "&amp;#REF!&amp;", Q. "&amp;#REF!</f>
        <v>#REF!</v>
      </c>
      <c r="J30" s="120">
        <f t="shared" si="1"/>
        <v>3</v>
      </c>
      <c r="K30" s="120">
        <f t="shared" si="2"/>
        <v>11</v>
      </c>
      <c r="L30" s="120">
        <f t="shared" si="3"/>
        <v>2019</v>
      </c>
      <c r="M30" s="43" t="e">
        <f>#REF!&amp;" "&amp;#REF!</f>
        <v>#REF!</v>
      </c>
    </row>
    <row r="31" spans="1:13" ht="26.25" customHeight="1">
      <c r="A31" s="430">
        <f t="shared" si="0"/>
        <v>21</v>
      </c>
      <c r="B31" s="175" t="s">
        <v>971</v>
      </c>
      <c r="C31" s="272"/>
      <c r="D31" s="273">
        <v>43606</v>
      </c>
      <c r="E31" s="175" t="s">
        <v>110</v>
      </c>
      <c r="F31" s="175" t="s">
        <v>111</v>
      </c>
      <c r="G31" s="43" t="e">
        <f>B31&amp;" "&amp;#REF!</f>
        <v>#REF!</v>
      </c>
      <c r="H31" s="43" t="str">
        <f t="shared" si="4"/>
        <v>Nam</v>
      </c>
      <c r="I31" s="43" t="e">
        <f>#REF!&amp;" "&amp;#REF!&amp;","&amp;"P. "&amp;#REF!&amp;", Q. "&amp;#REF!</f>
        <v>#REF!</v>
      </c>
      <c r="J31" s="120">
        <f t="shared" si="1"/>
        <v>21</v>
      </c>
      <c r="K31" s="120">
        <f t="shared" si="2"/>
        <v>5</v>
      </c>
      <c r="L31" s="120">
        <f t="shared" si="3"/>
        <v>2019</v>
      </c>
      <c r="M31" s="43" t="e">
        <f>#REF!&amp;" "&amp;#REF!</f>
        <v>#REF!</v>
      </c>
    </row>
    <row r="32" spans="1:13" ht="26.25" customHeight="1">
      <c r="A32" s="430">
        <f t="shared" si="0"/>
        <v>22</v>
      </c>
      <c r="B32" s="175" t="s">
        <v>972</v>
      </c>
      <c r="C32" s="272" t="s">
        <v>33</v>
      </c>
      <c r="D32" s="273" t="s">
        <v>975</v>
      </c>
      <c r="E32" s="175" t="s">
        <v>980</v>
      </c>
      <c r="F32" s="175" t="s">
        <v>981</v>
      </c>
      <c r="G32" s="43" t="e">
        <f>B32&amp;" "&amp;#REF!</f>
        <v>#REF!</v>
      </c>
      <c r="H32" s="43" t="str">
        <f t="shared" si="4"/>
        <v>Nữ</v>
      </c>
      <c r="I32" s="43" t="e">
        <f>#REF!&amp;" "&amp;#REF!&amp;","&amp;"P. "&amp;#REF!&amp;", Q. "&amp;#REF!</f>
        <v>#REF!</v>
      </c>
      <c r="J32" s="120">
        <f t="shared" si="1"/>
        <v>2</v>
      </c>
      <c r="K32" s="120">
        <f t="shared" si="2"/>
        <v>11</v>
      </c>
      <c r="L32" s="120">
        <f t="shared" si="3"/>
        <v>2019</v>
      </c>
      <c r="M32" s="43" t="e">
        <f>#REF!&amp;" "&amp;#REF!</f>
        <v>#REF!</v>
      </c>
    </row>
    <row r="33" spans="1:13" ht="26.25" customHeight="1">
      <c r="A33" s="430">
        <f t="shared" si="0"/>
        <v>23</v>
      </c>
      <c r="B33" s="175" t="s">
        <v>973</v>
      </c>
      <c r="C33" s="272"/>
      <c r="D33" s="273" t="s">
        <v>976</v>
      </c>
      <c r="E33" s="175" t="s">
        <v>982</v>
      </c>
      <c r="F33" s="175" t="s">
        <v>983</v>
      </c>
      <c r="G33" s="43" t="e">
        <f>B33&amp;" "&amp;#REF!</f>
        <v>#REF!</v>
      </c>
      <c r="H33" s="43" t="str">
        <f t="shared" si="4"/>
        <v>Nam</v>
      </c>
      <c r="I33" s="43" t="e">
        <f>#REF!&amp;" "&amp;#REF!&amp;","&amp;"P. "&amp;#REF!&amp;", Q. "&amp;#REF!</f>
        <v>#REF!</v>
      </c>
      <c r="J33" s="120">
        <f t="shared" si="1"/>
        <v>4</v>
      </c>
      <c r="K33" s="120">
        <f t="shared" si="2"/>
        <v>7</v>
      </c>
      <c r="L33" s="120">
        <f t="shared" si="3"/>
        <v>2019</v>
      </c>
      <c r="M33" s="43" t="e">
        <f>#REF!&amp;" "&amp;#REF!</f>
        <v>#REF!</v>
      </c>
    </row>
    <row r="34" spans="1:13" ht="26.25" customHeight="1">
      <c r="A34" s="430">
        <f t="shared" si="0"/>
        <v>24</v>
      </c>
      <c r="B34" s="175" t="s">
        <v>974</v>
      </c>
      <c r="C34" s="272" t="s">
        <v>33</v>
      </c>
      <c r="D34" s="273" t="s">
        <v>977</v>
      </c>
      <c r="E34" s="175" t="s">
        <v>984</v>
      </c>
      <c r="F34" s="175" t="s">
        <v>985</v>
      </c>
      <c r="G34" s="43" t="e">
        <f>B34&amp;" "&amp;#REF!</f>
        <v>#REF!</v>
      </c>
      <c r="H34" s="43" t="str">
        <f t="shared" si="4"/>
        <v>Nữ</v>
      </c>
      <c r="I34" s="43" t="e">
        <f>#REF!&amp;" "&amp;#REF!&amp;","&amp;"P. "&amp;#REF!&amp;", Q. "&amp;#REF!</f>
        <v>#REF!</v>
      </c>
      <c r="J34" s="120">
        <f t="shared" si="1"/>
        <v>22</v>
      </c>
      <c r="K34" s="120">
        <f t="shared" si="2"/>
        <v>5</v>
      </c>
      <c r="L34" s="120">
        <f t="shared" si="3"/>
        <v>2019</v>
      </c>
      <c r="M34" s="43" t="e">
        <f>#REF!&amp;" "&amp;#REF!</f>
        <v>#REF!</v>
      </c>
    </row>
    <row r="35" spans="1:13" ht="26.25" customHeight="1">
      <c r="A35" s="430">
        <f t="shared" si="0"/>
        <v>25</v>
      </c>
      <c r="B35" s="175" t="s">
        <v>1014</v>
      </c>
      <c r="C35" s="272" t="s">
        <v>33</v>
      </c>
      <c r="D35" s="273">
        <v>43652</v>
      </c>
      <c r="E35" s="175" t="s">
        <v>1015</v>
      </c>
      <c r="F35" s="175" t="s">
        <v>1016</v>
      </c>
      <c r="G35" s="43" t="e">
        <f>B35&amp;" "&amp;#REF!</f>
        <v>#REF!</v>
      </c>
      <c r="H35" s="43" t="str">
        <f t="shared" si="4"/>
        <v>Nữ</v>
      </c>
      <c r="I35" s="43" t="e">
        <f>#REF!&amp;" "&amp;#REF!&amp;","&amp;"P. "&amp;#REF!&amp;", Q. "&amp;#REF!</f>
        <v>#REF!</v>
      </c>
      <c r="J35" s="120">
        <f t="shared" si="1"/>
        <v>6</v>
      </c>
      <c r="K35" s="120">
        <f t="shared" si="2"/>
        <v>7</v>
      </c>
      <c r="L35" s="120">
        <f t="shared" si="3"/>
        <v>2019</v>
      </c>
      <c r="M35" s="43" t="e">
        <f>#REF!&amp;" "&amp;#REF!</f>
        <v>#REF!</v>
      </c>
    </row>
    <row r="36" spans="1:13" s="79" customFormat="1" ht="26.25" customHeight="1">
      <c r="A36" s="430">
        <f t="shared" si="0"/>
        <v>26</v>
      </c>
      <c r="B36" s="175" t="s">
        <v>1017</v>
      </c>
      <c r="C36" s="272"/>
      <c r="D36" s="273">
        <v>43595</v>
      </c>
      <c r="E36" s="175" t="s">
        <v>1018</v>
      </c>
      <c r="F36" s="175" t="s">
        <v>1019</v>
      </c>
      <c r="G36" s="43" t="e">
        <f>B36&amp;" "&amp;#REF!</f>
        <v>#REF!</v>
      </c>
      <c r="H36" s="43" t="str">
        <f t="shared" si="4"/>
        <v>Nam</v>
      </c>
      <c r="I36" s="43" t="e">
        <f>#REF!&amp;" "&amp;#REF!&amp;","&amp;"P. "&amp;#REF!&amp;", Q. "&amp;E36</f>
        <v>#REF!</v>
      </c>
      <c r="J36" s="120">
        <f t="shared" si="1"/>
        <v>10</v>
      </c>
      <c r="K36" s="120">
        <f t="shared" si="2"/>
        <v>5</v>
      </c>
      <c r="L36" s="120">
        <f t="shared" si="3"/>
        <v>2019</v>
      </c>
      <c r="M36" s="43" t="e">
        <f>#REF!&amp;" "&amp;#REF!</f>
        <v>#REF!</v>
      </c>
    </row>
    <row r="37" spans="1:13" ht="26.25" customHeight="1">
      <c r="A37" s="430">
        <f t="shared" si="0"/>
        <v>27</v>
      </c>
      <c r="B37" s="175" t="s">
        <v>1025</v>
      </c>
      <c r="C37" s="435" t="s">
        <v>33</v>
      </c>
      <c r="D37" s="273">
        <v>43649</v>
      </c>
      <c r="E37" s="175" t="s">
        <v>1026</v>
      </c>
      <c r="F37" s="175" t="s">
        <v>1027</v>
      </c>
      <c r="G37" s="43" t="e">
        <f>B40&amp;" "&amp;#REF!</f>
        <v>#REF!</v>
      </c>
      <c r="H37" s="43" t="str">
        <f>IF(C40="x","Nữ","Nam")</f>
        <v>Nam</v>
      </c>
      <c r="I37" s="43" t="e">
        <f>#REF!&amp;" "&amp;#REF!&amp;","&amp;"P. "&amp;#REF!&amp;", Q. "&amp;#REF!</f>
        <v>#REF!</v>
      </c>
      <c r="J37" s="120">
        <f>DAY(D40)</f>
        <v>25</v>
      </c>
      <c r="K37" s="120">
        <f>MONTH(D40)</f>
        <v>6</v>
      </c>
      <c r="L37" s="120">
        <f>YEAR(D40)</f>
        <v>2019</v>
      </c>
      <c r="M37" s="43" t="e">
        <f>#REF!&amp;" "&amp;#REF!</f>
        <v>#REF!</v>
      </c>
    </row>
    <row r="38" spans="1:13" ht="26.25" customHeight="1">
      <c r="A38" s="430">
        <f t="shared" si="0"/>
        <v>28</v>
      </c>
      <c r="B38" s="297" t="s">
        <v>841</v>
      </c>
      <c r="C38" s="272" t="s">
        <v>33</v>
      </c>
      <c r="D38" s="273" t="s">
        <v>842</v>
      </c>
      <c r="E38" s="297" t="s">
        <v>515</v>
      </c>
      <c r="F38" s="297" t="s">
        <v>843</v>
      </c>
      <c r="G38" s="43" t="e">
        <f>#REF!&amp;" "&amp;#REF!</f>
        <v>#REF!</v>
      </c>
      <c r="H38" s="43" t="e">
        <f>IF(#REF!="x","Nữ","Nam")</f>
        <v>#REF!</v>
      </c>
      <c r="I38" s="43" t="e">
        <f>#REF!&amp;" "&amp;#REF!&amp;","&amp;"P. "&amp;#REF!&amp;", Q. "&amp;#REF!</f>
        <v>#REF!</v>
      </c>
      <c r="J38" s="120" t="e">
        <f>DAY(#REF!)</f>
        <v>#REF!</v>
      </c>
      <c r="K38" s="120" t="e">
        <f>MONTH(#REF!)</f>
        <v>#REF!</v>
      </c>
      <c r="L38" s="120" t="e">
        <f>YEAR(#REF!)</f>
        <v>#REF!</v>
      </c>
      <c r="M38" s="43" t="e">
        <f>#REF!&amp;" "&amp;#REF!</f>
        <v>#REF!</v>
      </c>
    </row>
    <row r="39" spans="1:13" ht="26.25" customHeight="1">
      <c r="A39" s="430">
        <f t="shared" si="0"/>
        <v>29</v>
      </c>
      <c r="B39" s="175" t="s">
        <v>665</v>
      </c>
      <c r="C39" s="272"/>
      <c r="D39" s="273">
        <v>43701</v>
      </c>
      <c r="E39" s="175" t="s">
        <v>1023</v>
      </c>
      <c r="F39" s="175" t="s">
        <v>1024</v>
      </c>
      <c r="G39" s="43" t="e">
        <f>#REF!&amp;" "&amp;#REF!</f>
        <v>#REF!</v>
      </c>
      <c r="H39" s="43" t="e">
        <f>IF(#REF!="x","Nữ","Nam")</f>
        <v>#REF!</v>
      </c>
      <c r="I39" s="43" t="e">
        <f>#REF!&amp;" "&amp;#REF!&amp;","&amp;"P. "&amp;#REF!&amp;", Q. "&amp;#REF!</f>
        <v>#REF!</v>
      </c>
      <c r="J39" s="120" t="e">
        <f>DAY(#REF!)</f>
        <v>#REF!</v>
      </c>
      <c r="K39" s="120" t="e">
        <f>MONTH(#REF!)</f>
        <v>#REF!</v>
      </c>
      <c r="L39" s="120" t="e">
        <f>YEAR(#REF!)</f>
        <v>#REF!</v>
      </c>
      <c r="M39" s="43" t="e">
        <f>#REF!&amp;" "&amp;#REF!</f>
        <v>#REF!</v>
      </c>
    </row>
    <row r="40" spans="1:13" s="94" customFormat="1" ht="26.25" customHeight="1">
      <c r="A40" s="431">
        <f t="shared" si="0"/>
        <v>30</v>
      </c>
      <c r="B40" s="203" t="s">
        <v>1020</v>
      </c>
      <c r="C40" s="299"/>
      <c r="D40" s="230">
        <v>43641</v>
      </c>
      <c r="E40" s="203" t="s">
        <v>1021</v>
      </c>
      <c r="F40" s="203" t="s">
        <v>1022</v>
      </c>
      <c r="G40" s="43" t="e">
        <f>#REF!&amp;" "&amp;#REF!</f>
        <v>#REF!</v>
      </c>
      <c r="H40" s="43" t="e">
        <f>IF(#REF!="x","Nữ","Nam")</f>
        <v>#REF!</v>
      </c>
      <c r="I40" s="43" t="e">
        <f>#REF!&amp;" "&amp;#REF!&amp;","&amp;"P. "&amp;#REF!&amp;", Q. "&amp;#REF!</f>
        <v>#REF!</v>
      </c>
      <c r="J40" s="120" t="e">
        <f>DAY(#REF!)</f>
        <v>#REF!</v>
      </c>
      <c r="K40" s="120" t="e">
        <f>MONTH(#REF!)</f>
        <v>#REF!</v>
      </c>
      <c r="L40" s="120" t="e">
        <f>YEAR(#REF!)</f>
        <v>#REF!</v>
      </c>
      <c r="M40" s="43" t="e">
        <f>#REF!&amp;" "&amp;#REF!</f>
        <v>#REF!</v>
      </c>
    </row>
    <row r="41" spans="1:13" ht="39.75" customHeight="1">
      <c r="A41" s="320"/>
      <c r="B41" s="317"/>
      <c r="C41" s="322"/>
      <c r="D41" s="323"/>
      <c r="E41" s="321"/>
      <c r="F41" s="321"/>
    </row>
    <row r="42" spans="1:13" ht="33" customHeight="1">
      <c r="A42" s="176"/>
      <c r="B42" s="324"/>
      <c r="C42" s="324"/>
      <c r="D42" s="325"/>
      <c r="E42" s="163"/>
      <c r="F42" s="168"/>
    </row>
    <row r="43" spans="1:13" ht="33" customHeight="1">
      <c r="A43" s="89"/>
      <c r="B43" s="96"/>
      <c r="C43" s="70"/>
      <c r="D43" s="150"/>
      <c r="E43" s="97"/>
      <c r="F43" s="97"/>
    </row>
    <row r="44" spans="1:13" ht="33" customHeight="1">
      <c r="A44" s="89"/>
      <c r="B44" s="96"/>
      <c r="C44" s="70"/>
      <c r="D44" s="150"/>
      <c r="E44" s="97"/>
      <c r="F44" s="98"/>
    </row>
    <row r="45" spans="1:13" ht="33" customHeight="1">
      <c r="A45" s="89"/>
      <c r="B45" s="96"/>
      <c r="C45" s="70"/>
      <c r="D45" s="150"/>
      <c r="E45" s="99"/>
      <c r="F45" s="168"/>
    </row>
    <row r="46" spans="1:13" ht="33" customHeight="1"/>
    <row r="47" spans="1:13" ht="33" customHeight="1"/>
    <row r="48" spans="1:13" ht="33" customHeight="1"/>
    <row r="49" ht="33" customHeight="1"/>
    <row r="50" ht="36.75" customHeight="1"/>
  </sheetData>
  <sortState xmlns:xlrd2="http://schemas.microsoft.com/office/spreadsheetml/2017/richdata2" ref="B11:F43">
    <sortCondition ref="B11:B43"/>
  </sortState>
  <mergeCells count="11">
    <mergeCell ref="A9:A10"/>
    <mergeCell ref="E9:E10"/>
    <mergeCell ref="F9:F10"/>
    <mergeCell ref="B9:B10"/>
    <mergeCell ref="C9:C10"/>
    <mergeCell ref="D9:D10"/>
    <mergeCell ref="A2:C2"/>
    <mergeCell ref="A3:C3"/>
    <mergeCell ref="A5:F5"/>
    <mergeCell ref="A6:F6"/>
    <mergeCell ref="A8:B8"/>
  </mergeCells>
  <pageMargins left="0.33" right="0.12" top="0.12" bottom="0.12" header="0.12" footer="0.14000000000000001"/>
  <pageSetup paperSize="9" scale="70" orientation="portrait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0033CC"/>
  </sheetPr>
  <dimension ref="A1:M49"/>
  <sheetViews>
    <sheetView view="pageBreakPreview" zoomScale="68" zoomScaleNormal="69" zoomScaleSheetLayoutView="68" workbookViewId="0">
      <selection activeCell="E15" sqref="E15"/>
    </sheetView>
  </sheetViews>
  <sheetFormatPr defaultColWidth="9" defaultRowHeight="14.25"/>
  <cols>
    <col min="1" max="1" width="6.5703125" style="75" customWidth="1"/>
    <col min="2" max="2" width="41" style="75" customWidth="1"/>
    <col min="3" max="3" width="5.28515625" style="75" customWidth="1"/>
    <col min="4" max="4" width="16.7109375" style="159" customWidth="1"/>
    <col min="5" max="5" width="33" style="91" customWidth="1"/>
    <col min="6" max="6" width="39" style="91" customWidth="1"/>
    <col min="7" max="7" width="37" style="75" hidden="1" customWidth="1"/>
    <col min="8" max="15" width="0" style="75" hidden="1" customWidth="1"/>
    <col min="16" max="16384" width="9" style="75"/>
  </cols>
  <sheetData>
    <row r="1" spans="1:13" s="71" customFormat="1" ht="20.100000000000001" customHeight="1">
      <c r="A1" s="565" t="s">
        <v>0</v>
      </c>
      <c r="B1" s="565"/>
      <c r="C1" s="565"/>
      <c r="D1" s="164"/>
      <c r="E1" s="326"/>
      <c r="F1" s="326"/>
    </row>
    <row r="2" spans="1:13" s="71" customFormat="1" ht="20.100000000000001" customHeight="1">
      <c r="A2" s="566" t="s">
        <v>1</v>
      </c>
      <c r="B2" s="566"/>
      <c r="C2" s="566"/>
      <c r="D2" s="169"/>
      <c r="E2" s="326"/>
      <c r="F2" s="326"/>
    </row>
    <row r="3" spans="1:13" s="71" customFormat="1" ht="20.100000000000001" customHeight="1">
      <c r="A3" s="171"/>
      <c r="B3" s="171"/>
      <c r="C3" s="171"/>
      <c r="D3" s="169"/>
      <c r="E3" s="326"/>
      <c r="F3" s="326"/>
    </row>
    <row r="4" spans="1:13" ht="32.25" customHeight="1">
      <c r="A4" s="572" t="s">
        <v>65</v>
      </c>
      <c r="B4" s="572"/>
      <c r="C4" s="572"/>
      <c r="D4" s="572"/>
      <c r="E4" s="572"/>
      <c r="F4" s="572"/>
      <c r="G4" s="74"/>
    </row>
    <row r="5" spans="1:13" s="76" customFormat="1" ht="28.5" customHeight="1">
      <c r="A5" s="541" t="s">
        <v>778</v>
      </c>
      <c r="B5" s="541"/>
      <c r="C5" s="541"/>
      <c r="D5" s="541"/>
      <c r="E5" s="541"/>
      <c r="F5" s="541"/>
    </row>
    <row r="6" spans="1:13" s="76" customFormat="1" ht="15" customHeight="1">
      <c r="A6" s="398"/>
      <c r="B6" s="398"/>
      <c r="C6" s="398"/>
      <c r="D6" s="398"/>
      <c r="E6" s="398"/>
      <c r="F6" s="398"/>
    </row>
    <row r="7" spans="1:13" s="76" customFormat="1" ht="19.899999999999999" customHeight="1">
      <c r="A7" s="584" t="s">
        <v>21</v>
      </c>
      <c r="B7" s="584"/>
      <c r="C7" s="293"/>
      <c r="D7" s="294"/>
      <c r="E7" s="315"/>
      <c r="F7" s="315"/>
    </row>
    <row r="8" spans="1:13" s="76" customFormat="1" ht="32.25" customHeight="1">
      <c r="A8" s="588" t="s">
        <v>3</v>
      </c>
      <c r="B8" s="585" t="s">
        <v>4</v>
      </c>
      <c r="C8" s="561" t="s">
        <v>5</v>
      </c>
      <c r="D8" s="562" t="s">
        <v>6</v>
      </c>
      <c r="E8" s="553" t="s">
        <v>7</v>
      </c>
      <c r="F8" s="553" t="s">
        <v>8</v>
      </c>
    </row>
    <row r="9" spans="1:13" s="76" customFormat="1" ht="32.25" customHeight="1">
      <c r="A9" s="589"/>
      <c r="B9" s="586"/>
      <c r="C9" s="555"/>
      <c r="D9" s="563"/>
      <c r="E9" s="554"/>
      <c r="F9" s="554"/>
    </row>
    <row r="10" spans="1:13" s="76" customFormat="1" ht="25.5" customHeight="1">
      <c r="A10" s="432">
        <v>1</v>
      </c>
      <c r="B10" s="334" t="s">
        <v>667</v>
      </c>
      <c r="C10" s="395" t="s">
        <v>33</v>
      </c>
      <c r="D10" s="343">
        <v>43785</v>
      </c>
      <c r="E10" s="342" t="s">
        <v>834</v>
      </c>
      <c r="F10" s="342" t="s">
        <v>835</v>
      </c>
      <c r="G10" s="43" t="e">
        <f>'LÁ 3'!B28&amp;" "&amp;#REF!</f>
        <v>#REF!</v>
      </c>
      <c r="H10" s="43" t="str">
        <f>IF('LÁ 3'!C28="x","Nữ","Nam")</f>
        <v>Nam</v>
      </c>
      <c r="I10" s="43" t="e">
        <f>'LÁ 3'!#REF!&amp;" "&amp;'LÁ 3'!#REF!&amp;","&amp;"P. "&amp;'LÁ 3'!#REF!&amp;", Q. "&amp;'LÁ 3'!#REF!</f>
        <v>#REF!</v>
      </c>
      <c r="J10" s="120">
        <f>DAY('LÁ 3'!D28)</f>
        <v>25</v>
      </c>
      <c r="K10" s="120">
        <f>MONTH('LÁ 3'!D28)</f>
        <v>12</v>
      </c>
      <c r="L10" s="120">
        <f>YEAR('LÁ 3'!D28)</f>
        <v>2019</v>
      </c>
      <c r="M10" s="43" t="e">
        <f>'LÁ 3'!#REF!&amp;" "&amp;'LÁ 3'!#REF!</f>
        <v>#REF!</v>
      </c>
    </row>
    <row r="11" spans="1:13" s="76" customFormat="1" ht="25.5" customHeight="1">
      <c r="A11" s="396">
        <f t="shared" ref="A11:A28" si="0">A10+1</f>
        <v>2</v>
      </c>
      <c r="B11" s="175" t="s">
        <v>833</v>
      </c>
      <c r="C11" s="289" t="s">
        <v>33</v>
      </c>
      <c r="D11" s="273">
        <v>43540</v>
      </c>
      <c r="E11" s="175" t="s">
        <v>836</v>
      </c>
      <c r="F11" s="175" t="s">
        <v>837</v>
      </c>
      <c r="G11" s="43" t="e">
        <f>B27&amp;" "&amp;#REF!</f>
        <v>#REF!</v>
      </c>
      <c r="H11" s="43" t="str">
        <f>IF(C27="x","Nữ","Nam")</f>
        <v>Nam</v>
      </c>
      <c r="I11" s="43" t="e">
        <f>#REF!&amp;" "&amp;#REF!&amp;","&amp;"P. "&amp;#REF!&amp;", Q. "&amp;#REF!</f>
        <v>#REF!</v>
      </c>
      <c r="J11" s="120">
        <f>DAY(D27)</f>
        <v>25</v>
      </c>
      <c r="K11" s="120">
        <f>MONTH(D27)</f>
        <v>8</v>
      </c>
      <c r="L11" s="120">
        <f>YEAR(D27)</f>
        <v>2019</v>
      </c>
      <c r="M11" s="43" t="e">
        <f>#REF!&amp;" "&amp;#REF!</f>
        <v>#REF!</v>
      </c>
    </row>
    <row r="12" spans="1:13" s="76" customFormat="1" ht="25.5" customHeight="1">
      <c r="A12" s="396">
        <f t="shared" si="0"/>
        <v>3</v>
      </c>
      <c r="B12" s="175" t="s">
        <v>109</v>
      </c>
      <c r="C12" s="289" t="s">
        <v>33</v>
      </c>
      <c r="D12" s="273">
        <v>43575</v>
      </c>
      <c r="E12" s="175" t="s">
        <v>829</v>
      </c>
      <c r="F12" s="175" t="s">
        <v>830</v>
      </c>
      <c r="G12" s="43" t="e">
        <f>B14&amp;" "&amp;#REF!</f>
        <v>#REF!</v>
      </c>
      <c r="H12" s="43" t="str">
        <f>IF(C14="x","Nữ","Nam")</f>
        <v>Nam</v>
      </c>
      <c r="I12" s="43" t="e">
        <f>#REF!&amp;" "&amp;#REF!&amp;","&amp;"P. "&amp;#REF!&amp;", Q. "&amp;#REF!</f>
        <v>#REF!</v>
      </c>
      <c r="J12" s="120">
        <f>DAY(D14)</f>
        <v>3</v>
      </c>
      <c r="K12" s="120">
        <f>MONTH(D14)</f>
        <v>12</v>
      </c>
      <c r="L12" s="120">
        <f>YEAR(D14)</f>
        <v>2019</v>
      </c>
      <c r="M12" s="43" t="e">
        <f>#REF!&amp;" "&amp;#REF!</f>
        <v>#REF!</v>
      </c>
    </row>
    <row r="13" spans="1:13" s="93" customFormat="1" ht="26.25" customHeight="1">
      <c r="A13" s="396">
        <f t="shared" si="0"/>
        <v>4</v>
      </c>
      <c r="B13" s="175" t="s">
        <v>827</v>
      </c>
      <c r="C13" s="289" t="s">
        <v>33</v>
      </c>
      <c r="D13" s="273" t="s">
        <v>828</v>
      </c>
      <c r="E13" s="175" t="s">
        <v>831</v>
      </c>
      <c r="F13" s="175" t="s">
        <v>832</v>
      </c>
      <c r="G13" s="43" t="e">
        <f>B12&amp;" "&amp;#REF!</f>
        <v>#REF!</v>
      </c>
      <c r="H13" s="43" t="e">
        <f>IF(#REF!="x","Nữ","Nam")</f>
        <v>#REF!</v>
      </c>
      <c r="I13" s="43" t="e">
        <f>#REF!&amp;" "&amp;#REF!&amp;","&amp;"P. "&amp;#REF!&amp;", Q. "&amp;#REF!</f>
        <v>#REF!</v>
      </c>
      <c r="J13" s="120" t="e">
        <f>DAY(#REF!)</f>
        <v>#REF!</v>
      </c>
      <c r="K13" s="120" t="e">
        <f>MONTH(#REF!)</f>
        <v>#REF!</v>
      </c>
      <c r="L13" s="120" t="e">
        <f>YEAR(#REF!)</f>
        <v>#REF!</v>
      </c>
      <c r="M13" s="43" t="e">
        <f>#REF!&amp;" "&amp;#REF!</f>
        <v>#REF!</v>
      </c>
    </row>
    <row r="14" spans="1:13" s="76" customFormat="1" ht="25.5" customHeight="1">
      <c r="A14" s="396">
        <f t="shared" si="0"/>
        <v>5</v>
      </c>
      <c r="B14" s="175" t="s">
        <v>784</v>
      </c>
      <c r="C14" s="434"/>
      <c r="D14" s="273">
        <v>43802</v>
      </c>
      <c r="E14" s="297" t="s">
        <v>27</v>
      </c>
      <c r="F14" s="297" t="s">
        <v>31</v>
      </c>
      <c r="G14" s="43" t="e">
        <f>B13&amp;" "&amp;#REF!</f>
        <v>#REF!</v>
      </c>
      <c r="H14" s="43" t="e">
        <f>IF(#REF!="x","Nữ","Nam")</f>
        <v>#REF!</v>
      </c>
      <c r="I14" s="43" t="e">
        <f>#REF!&amp;" "&amp;#REF!&amp;","&amp;"P. "&amp;#REF!&amp;", Q. "&amp;#REF!</f>
        <v>#REF!</v>
      </c>
      <c r="J14" s="120" t="e">
        <f>DAY(#REF!)</f>
        <v>#REF!</v>
      </c>
      <c r="K14" s="120" t="e">
        <f>MONTH(#REF!)</f>
        <v>#REF!</v>
      </c>
      <c r="L14" s="120" t="e">
        <f>YEAR(#REF!)</f>
        <v>#REF!</v>
      </c>
      <c r="M14" s="43" t="e">
        <f>#REF!&amp;" "&amp;#REF!</f>
        <v>#REF!</v>
      </c>
    </row>
    <row r="15" spans="1:13" s="81" customFormat="1" ht="25.5" customHeight="1">
      <c r="A15" s="396">
        <f t="shared" si="0"/>
        <v>6</v>
      </c>
      <c r="B15" s="175" t="s">
        <v>892</v>
      </c>
      <c r="C15" s="435" t="s">
        <v>33</v>
      </c>
      <c r="D15" s="273">
        <v>43661</v>
      </c>
      <c r="E15" s="297" t="s">
        <v>895</v>
      </c>
      <c r="F15" s="297" t="s">
        <v>896</v>
      </c>
      <c r="G15" s="43" t="e">
        <f>#REF!&amp;" "&amp;#REF!</f>
        <v>#REF!</v>
      </c>
      <c r="H15" s="43" t="e">
        <f>IF(#REF!="x","Nữ","Nam")</f>
        <v>#REF!</v>
      </c>
      <c r="I15" s="43" t="e">
        <f>#REF!&amp;" "&amp;#REF!&amp;","&amp;"P. "&amp;#REF!&amp;", Q. "&amp;#REF!</f>
        <v>#REF!</v>
      </c>
      <c r="J15" s="120" t="e">
        <f>DAY(#REF!)</f>
        <v>#REF!</v>
      </c>
      <c r="K15" s="120" t="e">
        <f>MONTH(#REF!)</f>
        <v>#REF!</v>
      </c>
      <c r="L15" s="120" t="e">
        <f>YEAR(#REF!)</f>
        <v>#REF!</v>
      </c>
      <c r="M15" s="43" t="e">
        <f>#REF!&amp;" "&amp;#REF!</f>
        <v>#REF!</v>
      </c>
    </row>
    <row r="16" spans="1:13" s="93" customFormat="1" ht="26.25" customHeight="1">
      <c r="A16" s="396">
        <f t="shared" si="0"/>
        <v>7</v>
      </c>
      <c r="B16" s="175" t="s">
        <v>909</v>
      </c>
      <c r="C16" s="289" t="s">
        <v>33</v>
      </c>
      <c r="D16" s="273" t="s">
        <v>911</v>
      </c>
      <c r="E16" s="175" t="s">
        <v>913</v>
      </c>
      <c r="F16" s="175" t="s">
        <v>914</v>
      </c>
      <c r="G16" s="43" t="e">
        <f>#REF!&amp;" "&amp;#REF!</f>
        <v>#REF!</v>
      </c>
      <c r="H16" s="43" t="e">
        <f>IF(#REF!="x","Nữ","Nam")</f>
        <v>#REF!</v>
      </c>
      <c r="I16" s="43" t="e">
        <f>#REF!&amp;" "&amp;#REF!&amp;","&amp;"P. "&amp;#REF!&amp;", Q. "&amp;#REF!</f>
        <v>#REF!</v>
      </c>
      <c r="J16" s="120" t="e">
        <f>DAY(#REF!)</f>
        <v>#REF!</v>
      </c>
      <c r="K16" s="120" t="e">
        <f>MONTH(#REF!)</f>
        <v>#REF!</v>
      </c>
      <c r="L16" s="120" t="e">
        <f>YEAR(#REF!)</f>
        <v>#REF!</v>
      </c>
      <c r="M16" s="43" t="e">
        <f>#REF!&amp;" "&amp;#REF!</f>
        <v>#REF!</v>
      </c>
    </row>
    <row r="17" spans="1:13" s="81" customFormat="1" ht="25.5" customHeight="1">
      <c r="A17" s="396">
        <f t="shared" si="0"/>
        <v>8</v>
      </c>
      <c r="B17" s="175" t="s">
        <v>910</v>
      </c>
      <c r="C17" s="289" t="s">
        <v>33</v>
      </c>
      <c r="D17" s="273" t="s">
        <v>912</v>
      </c>
      <c r="E17" s="297" t="s">
        <v>915</v>
      </c>
      <c r="F17" s="297" t="s">
        <v>916</v>
      </c>
      <c r="G17" s="43" t="e">
        <f>B36&amp;" "&amp;#REF!</f>
        <v>#REF!</v>
      </c>
      <c r="H17" s="43" t="str">
        <f>IF(C36="x","Nữ","Nam")</f>
        <v>Nam</v>
      </c>
      <c r="I17" s="43" t="e">
        <f>#REF!&amp;" "&amp;#REF!&amp;","&amp;"P. "&amp;#REF!&amp;", Q. "&amp;#REF!</f>
        <v>#REF!</v>
      </c>
      <c r="J17" s="120">
        <f>DAY(D36)</f>
        <v>2</v>
      </c>
      <c r="K17" s="120">
        <f>MONTH(D36)</f>
        <v>4</v>
      </c>
      <c r="L17" s="120">
        <f>YEAR(D36)</f>
        <v>2019</v>
      </c>
      <c r="M17" s="43" t="e">
        <f>#REF!&amp;" "&amp;#REF!</f>
        <v>#REF!</v>
      </c>
    </row>
    <row r="18" spans="1:13" s="81" customFormat="1" ht="25.5" customHeight="1">
      <c r="A18" s="396">
        <f t="shared" si="0"/>
        <v>9</v>
      </c>
      <c r="B18" s="175" t="s">
        <v>857</v>
      </c>
      <c r="C18" s="434" t="s">
        <v>33</v>
      </c>
      <c r="D18" s="273">
        <v>43592</v>
      </c>
      <c r="E18" s="297" t="s">
        <v>859</v>
      </c>
      <c r="F18" s="297" t="s">
        <v>860</v>
      </c>
      <c r="G18" s="43" t="e">
        <f>B38&amp;" "&amp;#REF!</f>
        <v>#REF!</v>
      </c>
      <c r="H18" s="43" t="str">
        <f>IF(C38="x","Nữ","Nam")</f>
        <v>Nữ</v>
      </c>
      <c r="I18" s="43" t="e">
        <f>#REF!&amp;" "&amp;#REF!&amp;","&amp;"P. "&amp;#REF!&amp;", Q. "&amp;#REF!</f>
        <v>#REF!</v>
      </c>
      <c r="J18" s="120">
        <f>DAY(D38)</f>
        <v>9</v>
      </c>
      <c r="K18" s="120">
        <f>MONTH(D38)</f>
        <v>2</v>
      </c>
      <c r="L18" s="120">
        <f>YEAR(D38)</f>
        <v>2019</v>
      </c>
      <c r="M18" s="43" t="e">
        <f>#REF!&amp;" "&amp;#REF!</f>
        <v>#REF!</v>
      </c>
    </row>
    <row r="19" spans="1:13" s="81" customFormat="1" ht="25.5" customHeight="1">
      <c r="A19" s="396">
        <f t="shared" si="0"/>
        <v>10</v>
      </c>
      <c r="B19" s="175" t="s">
        <v>858</v>
      </c>
      <c r="C19" s="435"/>
      <c r="D19" s="273">
        <v>43506</v>
      </c>
      <c r="E19" s="297" t="s">
        <v>861</v>
      </c>
      <c r="F19" s="297" t="s">
        <v>862</v>
      </c>
      <c r="G19" s="43" t="e">
        <f>B18&amp;" "&amp;#REF!</f>
        <v>#REF!</v>
      </c>
      <c r="H19" s="43" t="str">
        <f>IF(C18="x","Nữ","Nam")</f>
        <v>Nữ</v>
      </c>
      <c r="I19" s="43" t="e">
        <f>#REF!&amp;" "&amp;#REF!&amp;","&amp;"P. "&amp;#REF!&amp;", Q. "&amp;#REF!</f>
        <v>#REF!</v>
      </c>
      <c r="J19" s="120">
        <f>DAY(D18)</f>
        <v>7</v>
      </c>
      <c r="K19" s="120">
        <f>MONTH(D18)</f>
        <v>5</v>
      </c>
      <c r="L19" s="120">
        <f>YEAR(D18)</f>
        <v>2019</v>
      </c>
      <c r="M19" s="43" t="e">
        <f>#REF!&amp;" "&amp;#REF!</f>
        <v>#REF!</v>
      </c>
    </row>
    <row r="20" spans="1:13" s="81" customFormat="1" ht="33" customHeight="1">
      <c r="A20" s="396">
        <f t="shared" si="0"/>
        <v>11</v>
      </c>
      <c r="B20" s="175" t="s">
        <v>873</v>
      </c>
      <c r="C20" s="435"/>
      <c r="D20" s="273">
        <v>43502</v>
      </c>
      <c r="E20" s="297" t="s">
        <v>83</v>
      </c>
      <c r="F20" s="297" t="s">
        <v>84</v>
      </c>
      <c r="G20" s="43" t="e">
        <f>B19&amp;" "&amp;#REF!</f>
        <v>#REF!</v>
      </c>
      <c r="H20" s="43" t="str">
        <f>IF(C19="x","Nữ","Nam")</f>
        <v>Nam</v>
      </c>
      <c r="I20" s="43" t="e">
        <f>#REF!&amp;" "&amp;#REF!&amp;","&amp;"P. "&amp;#REF!&amp;", Q. "&amp;#REF!</f>
        <v>#REF!</v>
      </c>
      <c r="J20" s="120">
        <f>DAY(D19)</f>
        <v>10</v>
      </c>
      <c r="K20" s="120">
        <f>MONTH(D19)</f>
        <v>2</v>
      </c>
      <c r="L20" s="120">
        <f>YEAR(D19)</f>
        <v>2019</v>
      </c>
      <c r="M20" s="43" t="e">
        <f>#REF!&amp;" "&amp;#REF!</f>
        <v>#REF!</v>
      </c>
    </row>
    <row r="21" spans="1:13" s="81" customFormat="1" ht="25.5" customHeight="1">
      <c r="A21" s="396">
        <f t="shared" si="0"/>
        <v>12</v>
      </c>
      <c r="B21" s="175" t="s">
        <v>874</v>
      </c>
      <c r="C21" s="435" t="s">
        <v>33</v>
      </c>
      <c r="D21" s="273">
        <v>43769</v>
      </c>
      <c r="E21" s="297" t="s">
        <v>875</v>
      </c>
      <c r="F21" s="297" t="s">
        <v>876</v>
      </c>
      <c r="G21" s="43" t="e">
        <f>B20&amp;" "&amp;#REF!</f>
        <v>#REF!</v>
      </c>
      <c r="H21" s="43" t="str">
        <f>IF(C20="x","Nữ","Nam")</f>
        <v>Nam</v>
      </c>
      <c r="I21" s="43" t="e">
        <f>#REF!&amp;" "&amp;#REF!&amp;","&amp;"P. "&amp;#REF!&amp;", Q. "&amp;#REF!</f>
        <v>#REF!</v>
      </c>
      <c r="J21" s="120">
        <f>DAY(D20)</f>
        <v>6</v>
      </c>
      <c r="K21" s="120">
        <f>MONTH(D20)</f>
        <v>2</v>
      </c>
      <c r="L21" s="120">
        <f>YEAR(D20)</f>
        <v>2019</v>
      </c>
      <c r="M21" s="43" t="e">
        <f>#REF!&amp;" "&amp;#REF!</f>
        <v>#REF!</v>
      </c>
    </row>
    <row r="22" spans="1:13" s="81" customFormat="1" ht="26.25" customHeight="1">
      <c r="A22" s="396">
        <f t="shared" si="0"/>
        <v>13</v>
      </c>
      <c r="B22" s="175" t="s">
        <v>932</v>
      </c>
      <c r="C22" s="435" t="s">
        <v>33</v>
      </c>
      <c r="D22" s="273">
        <v>43663</v>
      </c>
      <c r="E22" s="175" t="s">
        <v>935</v>
      </c>
      <c r="F22" s="175" t="s">
        <v>936</v>
      </c>
      <c r="G22" s="43" t="e">
        <f>B21&amp;" "&amp;#REF!</f>
        <v>#REF!</v>
      </c>
      <c r="H22" s="43" t="str">
        <f>IF(C21="x","Nữ","Nam")</f>
        <v>Nữ</v>
      </c>
      <c r="I22" s="43" t="e">
        <f>#REF!&amp;" "&amp;#REF!&amp;","&amp;"P. "&amp;#REF!&amp;", Q. "&amp;#REF!</f>
        <v>#REF!</v>
      </c>
      <c r="J22" s="120">
        <f>DAY(D21)</f>
        <v>31</v>
      </c>
      <c r="K22" s="120">
        <f>MONTH(D21)</f>
        <v>10</v>
      </c>
      <c r="L22" s="120">
        <f>YEAR(D21)</f>
        <v>2019</v>
      </c>
      <c r="M22" s="43" t="e">
        <f>#REF!&amp;" "&amp;#REF!</f>
        <v>#REF!</v>
      </c>
    </row>
    <row r="23" spans="1:13" s="81" customFormat="1" ht="25.5" customHeight="1">
      <c r="A23" s="396">
        <f t="shared" si="0"/>
        <v>14</v>
      </c>
      <c r="B23" s="175" t="s">
        <v>954</v>
      </c>
      <c r="C23" s="435" t="s">
        <v>33</v>
      </c>
      <c r="D23" s="273" t="s">
        <v>955</v>
      </c>
      <c r="E23" s="175" t="s">
        <v>956</v>
      </c>
      <c r="F23" s="175" t="s">
        <v>957</v>
      </c>
      <c r="G23" s="43" t="e">
        <f>B15&amp;" "&amp;#REF!</f>
        <v>#REF!</v>
      </c>
      <c r="H23" s="43" t="str">
        <f>IF(C15="x","Nữ","Nam")</f>
        <v>Nữ</v>
      </c>
      <c r="I23" s="43" t="e">
        <f>#REF!&amp;" "&amp;#REF!&amp;","&amp;"P. "&amp;#REF!&amp;", Q. "&amp;#REF!</f>
        <v>#REF!</v>
      </c>
      <c r="J23" s="120">
        <f>DAY(D15)</f>
        <v>15</v>
      </c>
      <c r="K23" s="120">
        <f>MONTH(D15)</f>
        <v>7</v>
      </c>
      <c r="L23" s="120">
        <f>YEAR(D15)</f>
        <v>2019</v>
      </c>
      <c r="M23" s="43" t="e">
        <f>#REF!&amp;" "&amp;#REF!</f>
        <v>#REF!</v>
      </c>
    </row>
    <row r="24" spans="1:13" s="81" customFormat="1" ht="25.5" customHeight="1">
      <c r="A24" s="396">
        <f t="shared" si="0"/>
        <v>15</v>
      </c>
      <c r="B24" s="297" t="s">
        <v>959</v>
      </c>
      <c r="C24" s="276" t="s">
        <v>33</v>
      </c>
      <c r="D24" s="273">
        <v>43475</v>
      </c>
      <c r="E24" s="297" t="s">
        <v>962</v>
      </c>
      <c r="F24" s="297" t="s">
        <v>963</v>
      </c>
      <c r="G24" s="43" t="e">
        <f>B26&amp;" "&amp;#REF!</f>
        <v>#REF!</v>
      </c>
      <c r="H24" s="43" t="str">
        <f>IF(C26="x","Nữ","Nam")</f>
        <v>Nam</v>
      </c>
      <c r="I24" s="43" t="e">
        <f>#REF!&amp;" "&amp;#REF!&amp;","&amp;"P. "&amp;#REF!&amp;", Q. "&amp;#REF!</f>
        <v>#REF!</v>
      </c>
      <c r="J24" s="120">
        <f>DAY(D26)</f>
        <v>27</v>
      </c>
      <c r="K24" s="120">
        <f>MONTH(D26)</f>
        <v>7</v>
      </c>
      <c r="L24" s="120">
        <f>YEAR(D26)</f>
        <v>2019</v>
      </c>
      <c r="M24" s="43" t="e">
        <f>#REF!&amp;" "&amp;#REF!</f>
        <v>#REF!</v>
      </c>
    </row>
    <row r="25" spans="1:13" s="81" customFormat="1" ht="25.5" customHeight="1">
      <c r="A25" s="396">
        <f t="shared" si="0"/>
        <v>16</v>
      </c>
      <c r="B25" s="226" t="s">
        <v>1031</v>
      </c>
      <c r="C25" s="435"/>
      <c r="D25" s="374">
        <v>43642</v>
      </c>
      <c r="E25" s="226" t="s">
        <v>195</v>
      </c>
      <c r="F25" s="226" t="s">
        <v>196</v>
      </c>
      <c r="G25" s="43" t="e">
        <f>#REF!&amp;" "&amp;#REF!</f>
        <v>#REF!</v>
      </c>
      <c r="H25" s="43" t="e">
        <f>IF(#REF!="x","Nữ","Nam")</f>
        <v>#REF!</v>
      </c>
      <c r="I25" s="43" t="e">
        <f>#REF!&amp;" "&amp;#REF!&amp;","&amp;"P. "&amp;#REF!&amp;", Q. "&amp;#REF!</f>
        <v>#REF!</v>
      </c>
      <c r="J25" s="120" t="e">
        <f>DAY(#REF!)</f>
        <v>#REF!</v>
      </c>
      <c r="K25" s="120" t="e">
        <f>MONTH(#REF!)</f>
        <v>#REF!</v>
      </c>
      <c r="L25" s="120" t="e">
        <f>YEAR(#REF!)</f>
        <v>#REF!</v>
      </c>
      <c r="M25" s="43" t="e">
        <f>#REF!&amp;" "&amp;#REF!</f>
        <v>#REF!</v>
      </c>
    </row>
    <row r="26" spans="1:13" s="81" customFormat="1" ht="25.5" customHeight="1">
      <c r="A26" s="396">
        <f t="shared" si="0"/>
        <v>17</v>
      </c>
      <c r="B26" s="175" t="s">
        <v>893</v>
      </c>
      <c r="C26" s="435"/>
      <c r="D26" s="273" t="s">
        <v>894</v>
      </c>
      <c r="E26" s="175" t="s">
        <v>128</v>
      </c>
      <c r="F26" s="175" t="s">
        <v>129</v>
      </c>
      <c r="G26" s="43" t="e">
        <f>#REF!&amp;" "&amp;#REF!</f>
        <v>#REF!</v>
      </c>
      <c r="H26" s="43" t="e">
        <f>IF(#REF!="x","Nữ","Nam")</f>
        <v>#REF!</v>
      </c>
      <c r="I26" s="43" t="e">
        <f>#REF!&amp;" "&amp;#REF!&amp;","&amp;"P. "&amp;#REF!&amp;", Q. "&amp;#REF!</f>
        <v>#REF!</v>
      </c>
      <c r="J26" s="120" t="e">
        <f>DAY(#REF!)</f>
        <v>#REF!</v>
      </c>
      <c r="K26" s="120" t="e">
        <f>MONTH(#REF!)</f>
        <v>#REF!</v>
      </c>
      <c r="L26" s="120" t="e">
        <f>YEAR(#REF!)</f>
        <v>#REF!</v>
      </c>
      <c r="M26" s="43" t="e">
        <f>#REF!&amp;" "&amp;#REF!</f>
        <v>#REF!</v>
      </c>
    </row>
    <row r="27" spans="1:13" s="81" customFormat="1" ht="25.5" customHeight="1">
      <c r="A27" s="396">
        <f t="shared" si="0"/>
        <v>18</v>
      </c>
      <c r="B27" s="175" t="s">
        <v>782</v>
      </c>
      <c r="C27" s="435"/>
      <c r="D27" s="273" t="s">
        <v>783</v>
      </c>
      <c r="E27" s="175" t="s">
        <v>785</v>
      </c>
      <c r="F27" s="175" t="s">
        <v>786</v>
      </c>
      <c r="G27" s="43" t="e">
        <f>B22&amp;" "&amp;#REF!</f>
        <v>#REF!</v>
      </c>
      <c r="H27" s="43" t="str">
        <f>IF(C22="x","Nữ","Nam")</f>
        <v>Nữ</v>
      </c>
      <c r="I27" s="43" t="e">
        <f>#REF!&amp;" "&amp;#REF!&amp;","&amp;"P. "&amp;#REF!&amp;", Q. "&amp;#REF!</f>
        <v>#REF!</v>
      </c>
      <c r="J27" s="120">
        <f>DAY(D22)</f>
        <v>17</v>
      </c>
      <c r="K27" s="120">
        <f>MONTH(D22)</f>
        <v>7</v>
      </c>
      <c r="L27" s="120">
        <f>YEAR(D22)</f>
        <v>2019</v>
      </c>
      <c r="M27" s="43" t="e">
        <f>#REF!&amp;" "&amp;#REF!</f>
        <v>#REF!</v>
      </c>
    </row>
    <row r="28" spans="1:13" s="93" customFormat="1" ht="26.25" customHeight="1">
      <c r="A28" s="396">
        <f t="shared" si="0"/>
        <v>19</v>
      </c>
      <c r="B28" s="175" t="s">
        <v>933</v>
      </c>
      <c r="C28" s="435" t="s">
        <v>33</v>
      </c>
      <c r="D28" s="273" t="s">
        <v>934</v>
      </c>
      <c r="E28" s="297" t="s">
        <v>937</v>
      </c>
      <c r="F28" s="297" t="s">
        <v>938</v>
      </c>
      <c r="G28" s="43" t="e">
        <f>B28&amp;" "&amp;#REF!</f>
        <v>#REF!</v>
      </c>
      <c r="H28" s="43" t="str">
        <f>IF(C28="x","Nữ","Nam")</f>
        <v>Nữ</v>
      </c>
      <c r="I28" s="43" t="e">
        <f>#REF!&amp;" "&amp;#REF!&amp;","&amp;"P. "&amp;#REF!&amp;", Q. "&amp;#REF!</f>
        <v>#REF!</v>
      </c>
      <c r="J28" s="120">
        <f>DAY(D28)</f>
        <v>31</v>
      </c>
      <c r="K28" s="120">
        <f>MONTH(D28)</f>
        <v>12</v>
      </c>
      <c r="L28" s="120">
        <f>YEAR(D28)</f>
        <v>2019</v>
      </c>
      <c r="M28" s="43" t="e">
        <f>#REF!&amp;" "&amp;#REF!</f>
        <v>#REF!</v>
      </c>
    </row>
    <row r="29" spans="1:13" s="81" customFormat="1" ht="25.5" customHeight="1">
      <c r="A29" s="396">
        <f t="shared" ref="A29:A38" si="1">A28+1</f>
        <v>20</v>
      </c>
      <c r="B29" s="175" t="s">
        <v>1006</v>
      </c>
      <c r="C29" s="435" t="s">
        <v>33</v>
      </c>
      <c r="D29" s="273">
        <v>43781</v>
      </c>
      <c r="E29" s="175" t="s">
        <v>1012</v>
      </c>
      <c r="F29" s="175" t="s">
        <v>1013</v>
      </c>
      <c r="G29" s="43" t="e">
        <f>B37&amp;" "&amp;#REF!</f>
        <v>#REF!</v>
      </c>
      <c r="H29" s="43" t="str">
        <f>IF(C37="x","Nữ","Nam")</f>
        <v>Nam</v>
      </c>
      <c r="I29" s="43" t="e">
        <f>#REF!&amp;" "&amp;#REF!&amp;","&amp;"P. "&amp;#REF!&amp;", Q. "&amp;#REF!</f>
        <v>#REF!</v>
      </c>
      <c r="J29" s="120">
        <f>DAY(D37)</f>
        <v>27</v>
      </c>
      <c r="K29" s="120">
        <f>MONTH(D37)</f>
        <v>7</v>
      </c>
      <c r="L29" s="120">
        <f>YEAR(D37)</f>
        <v>2019</v>
      </c>
      <c r="M29" s="43" t="e">
        <f>#REF!&amp;" "&amp;#REF!</f>
        <v>#REF!</v>
      </c>
    </row>
    <row r="30" spans="1:13" s="80" customFormat="1" ht="33" customHeight="1">
      <c r="A30" s="396">
        <f t="shared" si="1"/>
        <v>21</v>
      </c>
      <c r="B30" s="175" t="s">
        <v>1004</v>
      </c>
      <c r="C30" s="435"/>
      <c r="D30" s="273" t="s">
        <v>1007</v>
      </c>
      <c r="E30" s="175" t="s">
        <v>1008</v>
      </c>
      <c r="F30" s="175" t="s">
        <v>1009</v>
      </c>
      <c r="G30" s="43" t="e">
        <f>B23&amp;" "&amp;#REF!</f>
        <v>#REF!</v>
      </c>
      <c r="H30" s="43" t="str">
        <f>IF(C23="x","Nữ","Nam")</f>
        <v>Nữ</v>
      </c>
      <c r="I30" s="43" t="e">
        <f>#REF!&amp;" "&amp;#REF!&amp;","&amp;"P. "&amp;#REF!&amp;", Q. "&amp;#REF!</f>
        <v>#REF!</v>
      </c>
      <c r="J30" s="120">
        <f>DAY(D23)</f>
        <v>7</v>
      </c>
      <c r="K30" s="120">
        <f>MONTH(D23)</f>
        <v>9</v>
      </c>
      <c r="L30" s="120">
        <f>YEAR(D23)</f>
        <v>2019</v>
      </c>
      <c r="M30" s="43" t="e">
        <f>#REF!&amp;" "&amp;#REF!</f>
        <v>#REF!</v>
      </c>
    </row>
    <row r="31" spans="1:13" s="80" customFormat="1" ht="27" customHeight="1">
      <c r="A31" s="396">
        <f t="shared" si="1"/>
        <v>22</v>
      </c>
      <c r="B31" s="175" t="s">
        <v>1005</v>
      </c>
      <c r="C31" s="435" t="s">
        <v>33</v>
      </c>
      <c r="D31" s="273">
        <v>43526</v>
      </c>
      <c r="E31" s="175" t="s">
        <v>1010</v>
      </c>
      <c r="F31" s="175" t="s">
        <v>1011</v>
      </c>
      <c r="G31" s="136" t="e">
        <f>B34&amp;" "&amp;#REF!</f>
        <v>#REF!</v>
      </c>
      <c r="H31" s="43" t="str">
        <f>IF(C34="x","Nữ","Nam")</f>
        <v>Nam</v>
      </c>
      <c r="I31" s="136" t="e">
        <f>#REF!&amp;" "&amp;#REF!&amp;","&amp;"P. "&amp;#REF!&amp;", Q. "&amp;#REF!</f>
        <v>#REF!</v>
      </c>
      <c r="J31" s="137">
        <f>DAY(D34)</f>
        <v>19</v>
      </c>
      <c r="K31" s="137">
        <f>MONTH(D34)</f>
        <v>10</v>
      </c>
      <c r="L31" s="137">
        <f>YEAR(D34)</f>
        <v>2019</v>
      </c>
      <c r="M31" s="43" t="e">
        <f>#REF!&amp;" "&amp;#REF!</f>
        <v>#REF!</v>
      </c>
    </row>
    <row r="32" spans="1:13" s="82" customFormat="1" ht="25.5" customHeight="1">
      <c r="A32" s="396">
        <f t="shared" si="1"/>
        <v>23</v>
      </c>
      <c r="B32" s="175" t="s">
        <v>997</v>
      </c>
      <c r="C32" s="435" t="s">
        <v>33</v>
      </c>
      <c r="D32" s="273" t="s">
        <v>999</v>
      </c>
      <c r="E32" s="175" t="s">
        <v>1000</v>
      </c>
      <c r="F32" s="175" t="s">
        <v>1001</v>
      </c>
      <c r="G32" s="43" t="e">
        <f>B35&amp;" "&amp;#REF!</f>
        <v>#REF!</v>
      </c>
      <c r="H32" s="43" t="str">
        <f>IF(C35="x","Nữ","Nam")</f>
        <v>Nam</v>
      </c>
      <c r="I32" s="43" t="e">
        <f>#REF!&amp;" "&amp;#REF!&amp;","&amp;"P. "&amp;#REF!&amp;", Q. "&amp;#REF!</f>
        <v>#REF!</v>
      </c>
      <c r="J32" s="120">
        <f>DAY(D35)</f>
        <v>17</v>
      </c>
      <c r="K32" s="120">
        <f>MONTH(D35)</f>
        <v>4</v>
      </c>
      <c r="L32" s="120">
        <f>YEAR(D35)</f>
        <v>2019</v>
      </c>
      <c r="M32" s="43" t="e">
        <f>#REF!&amp;" "&amp;#REF!</f>
        <v>#REF!</v>
      </c>
    </row>
    <row r="33" spans="1:13" s="82" customFormat="1" ht="25.5" customHeight="1">
      <c r="A33" s="396">
        <f t="shared" si="1"/>
        <v>24</v>
      </c>
      <c r="B33" s="175" t="s">
        <v>998</v>
      </c>
      <c r="C33" s="434" t="s">
        <v>33</v>
      </c>
      <c r="D33" s="273">
        <v>43490</v>
      </c>
      <c r="E33" s="175" t="s">
        <v>1002</v>
      </c>
      <c r="F33" s="175" t="s">
        <v>1003</v>
      </c>
      <c r="G33" s="43" t="e">
        <f>B32&amp;" "&amp;#REF!</f>
        <v>#REF!</v>
      </c>
      <c r="H33" s="43" t="str">
        <f>IF(C32="x","Nữ","Nam")</f>
        <v>Nữ</v>
      </c>
      <c r="I33" s="43" t="e">
        <f>#REF!&amp;" "&amp;#REF!&amp;","&amp;"P. "&amp;#REF!&amp;", Q. "&amp;#REF!</f>
        <v>#REF!</v>
      </c>
      <c r="J33" s="120">
        <f>DAY(D32)</f>
        <v>6</v>
      </c>
      <c r="K33" s="120">
        <f>MONTH(D32)</f>
        <v>10</v>
      </c>
      <c r="L33" s="120">
        <f>YEAR(D32)</f>
        <v>2019</v>
      </c>
      <c r="M33" s="43" t="e">
        <f>#REF!&amp;" "&amp;#REF!</f>
        <v>#REF!</v>
      </c>
    </row>
    <row r="34" spans="1:13" s="82" customFormat="1" ht="25.5" customHeight="1">
      <c r="A34" s="396">
        <f t="shared" si="1"/>
        <v>25</v>
      </c>
      <c r="B34" s="175" t="s">
        <v>964</v>
      </c>
      <c r="C34" s="436"/>
      <c r="D34" s="273">
        <v>43757</v>
      </c>
      <c r="E34" s="175" t="s">
        <v>966</v>
      </c>
      <c r="F34" s="175" t="s">
        <v>967</v>
      </c>
      <c r="G34" s="43" t="e">
        <f>B33&amp;" "&amp;#REF!</f>
        <v>#REF!</v>
      </c>
      <c r="H34" s="43" t="str">
        <f>IF(C33="x","Nữ","Nam")</f>
        <v>Nữ</v>
      </c>
      <c r="I34" s="43" t="e">
        <f>#REF!&amp;" "&amp;#REF!&amp;","&amp;"P. "&amp;#REF!&amp;", Q. "&amp;#REF!</f>
        <v>#REF!</v>
      </c>
      <c r="J34" s="120">
        <f>DAY(D33)</f>
        <v>25</v>
      </c>
      <c r="K34" s="120">
        <f>MONTH(D33)</f>
        <v>1</v>
      </c>
      <c r="L34" s="120">
        <f>YEAR(D33)</f>
        <v>2019</v>
      </c>
      <c r="M34" s="43" t="e">
        <f>#REF!&amp;" "&amp;#REF!</f>
        <v>#REF!</v>
      </c>
    </row>
    <row r="35" spans="1:13" s="82" customFormat="1" ht="25.5" customHeight="1">
      <c r="A35" s="396">
        <f t="shared" si="1"/>
        <v>26</v>
      </c>
      <c r="B35" s="175" t="s">
        <v>965</v>
      </c>
      <c r="C35" s="435"/>
      <c r="D35" s="273">
        <v>43572</v>
      </c>
      <c r="E35" s="175" t="s">
        <v>968</v>
      </c>
      <c r="F35" s="175" t="s">
        <v>969</v>
      </c>
      <c r="G35" s="43" t="e">
        <f>#REF!&amp;" "&amp;#REF!</f>
        <v>#REF!</v>
      </c>
      <c r="H35" s="43" t="e">
        <f>IF(#REF!="x","Nữ","Nam")</f>
        <v>#REF!</v>
      </c>
      <c r="I35" s="43" t="e">
        <f>#REF!&amp;" "&amp;#REF!&amp;","&amp;"P. "&amp;#REF!&amp;", Q. "&amp;#REF!</f>
        <v>#REF!</v>
      </c>
      <c r="J35" s="120" t="e">
        <f>DAY(#REF!)</f>
        <v>#REF!</v>
      </c>
      <c r="K35" s="120" t="e">
        <f>MONTH(#REF!)</f>
        <v>#REF!</v>
      </c>
      <c r="L35" s="120" t="e">
        <f>YEAR(#REF!)</f>
        <v>#REF!</v>
      </c>
      <c r="M35" s="43" t="e">
        <f>#REF!&amp;" "&amp;#REF!</f>
        <v>#REF!</v>
      </c>
    </row>
    <row r="36" spans="1:13" s="82" customFormat="1" ht="25.5" customHeight="1">
      <c r="A36" s="396">
        <f t="shared" si="1"/>
        <v>27</v>
      </c>
      <c r="B36" s="175" t="s">
        <v>851</v>
      </c>
      <c r="C36" s="435"/>
      <c r="D36" s="273">
        <v>43557</v>
      </c>
      <c r="E36" s="297" t="s">
        <v>854</v>
      </c>
      <c r="F36" s="297" t="s">
        <v>1045</v>
      </c>
      <c r="G36" s="43" t="e">
        <f>#REF!&amp;" "&amp;#REF!</f>
        <v>#REF!</v>
      </c>
      <c r="H36" s="43" t="e">
        <f>IF(#REF!="x","Nữ","Nam")</f>
        <v>#REF!</v>
      </c>
      <c r="I36" s="43" t="e">
        <f>#REF!&amp;" "&amp;#REF!&amp;","&amp;"P. "&amp;#REF!&amp;", Q. "&amp;#REF!</f>
        <v>#REF!</v>
      </c>
      <c r="J36" s="120" t="e">
        <f>DAY(#REF!)</f>
        <v>#REF!</v>
      </c>
      <c r="K36" s="120" t="e">
        <f>MONTH(#REF!)</f>
        <v>#REF!</v>
      </c>
      <c r="L36" s="120" t="e">
        <f>YEAR(#REF!)</f>
        <v>#REF!</v>
      </c>
      <c r="M36" s="43" t="e">
        <f>#REF!&amp;" "&amp;#REF!</f>
        <v>#REF!</v>
      </c>
    </row>
    <row r="37" spans="1:13" s="82" customFormat="1" ht="25.5" customHeight="1">
      <c r="A37" s="396">
        <f t="shared" si="1"/>
        <v>28</v>
      </c>
      <c r="B37" s="175" t="s">
        <v>951</v>
      </c>
      <c r="C37" s="435"/>
      <c r="D37" s="273" t="s">
        <v>894</v>
      </c>
      <c r="E37" s="297" t="s">
        <v>952</v>
      </c>
      <c r="F37" s="297" t="s">
        <v>953</v>
      </c>
      <c r="G37" s="43" t="e">
        <f>B29&amp;" "&amp;#REF!</f>
        <v>#REF!</v>
      </c>
      <c r="H37" s="43" t="str">
        <f>IF(C29="x","Nữ","Nam")</f>
        <v>Nữ</v>
      </c>
      <c r="I37" s="43" t="e">
        <f>#REF!&amp;" "&amp;#REF!&amp;","&amp;"P. "&amp;#REF!&amp;", Q. "&amp;#REF!</f>
        <v>#REF!</v>
      </c>
      <c r="J37" s="120">
        <f>DAY(D29)</f>
        <v>12</v>
      </c>
      <c r="K37" s="120">
        <f>MONTH(D29)</f>
        <v>11</v>
      </c>
      <c r="L37" s="120">
        <f>YEAR(D29)</f>
        <v>2019</v>
      </c>
      <c r="M37" s="43" t="e">
        <f>#REF!&amp;" "&amp;#REF!</f>
        <v>#REF!</v>
      </c>
    </row>
    <row r="38" spans="1:13" s="78" customFormat="1" ht="25.5" customHeight="1">
      <c r="A38" s="396">
        <f t="shared" si="1"/>
        <v>29</v>
      </c>
      <c r="B38" s="175" t="s">
        <v>852</v>
      </c>
      <c r="C38" s="435" t="s">
        <v>33</v>
      </c>
      <c r="D38" s="273" t="s">
        <v>853</v>
      </c>
      <c r="E38" s="297" t="s">
        <v>855</v>
      </c>
      <c r="F38" s="297" t="s">
        <v>856</v>
      </c>
      <c r="G38" s="43" t="e">
        <f>'LÁ 1'!B37&amp;" "&amp;#REF!</f>
        <v>#REF!</v>
      </c>
      <c r="H38" s="43" t="str">
        <f>IF('LÁ 1'!C37="x","Nữ","Nam")</f>
        <v>Nữ</v>
      </c>
      <c r="I38" s="43" t="e">
        <f>'LÁ 1'!#REF!&amp;" "&amp;'LÁ 1'!#REF!&amp;","&amp;"P. "&amp;'LÁ 1'!#REF!&amp;", Q. "&amp;'LÁ 1'!#REF!</f>
        <v>#REF!</v>
      </c>
      <c r="J38" s="120">
        <f>DAY('LÁ 1'!D37)</f>
        <v>3</v>
      </c>
      <c r="K38" s="120">
        <f>MONTH('LÁ 1'!D37)</f>
        <v>7</v>
      </c>
      <c r="L38" s="120">
        <f>YEAR('LÁ 1'!D37)</f>
        <v>2019</v>
      </c>
      <c r="M38" s="43" t="e">
        <f>'LÁ 1'!#REF!&amp;" "&amp;'LÁ 1'!#REF!</f>
        <v>#REF!</v>
      </c>
    </row>
    <row r="39" spans="1:13" s="79" customFormat="1" ht="25.5" customHeight="1">
      <c r="A39" s="379">
        <v>30</v>
      </c>
      <c r="B39" s="526" t="s">
        <v>1032</v>
      </c>
      <c r="C39" s="355"/>
      <c r="D39" s="230">
        <v>43822</v>
      </c>
      <c r="E39" s="298" t="s">
        <v>1033</v>
      </c>
      <c r="F39" s="298" t="s">
        <v>1034</v>
      </c>
      <c r="G39" s="43" t="e">
        <f>#REF!&amp;" "&amp;#REF!</f>
        <v>#REF!</v>
      </c>
      <c r="H39" s="43" t="e">
        <f>IF(#REF!="x","Nữ","Nam")</f>
        <v>#REF!</v>
      </c>
      <c r="I39" s="43" t="e">
        <f>#REF!&amp;" "&amp;#REF!&amp;","&amp;"P. "&amp;#REF!&amp;", Q. "&amp;#REF!</f>
        <v>#REF!</v>
      </c>
      <c r="J39" s="120" t="e">
        <f>DAY(#REF!)</f>
        <v>#REF!</v>
      </c>
      <c r="K39" s="120" t="e">
        <f>MONTH(#REF!)</f>
        <v>#REF!</v>
      </c>
      <c r="L39" s="120" t="e">
        <f>YEAR(#REF!)</f>
        <v>#REF!</v>
      </c>
      <c r="M39" s="43" t="e">
        <f>#REF!&amp;" "&amp;#REF!</f>
        <v>#REF!</v>
      </c>
    </row>
    <row r="40" spans="1:13" s="87" customFormat="1" ht="16.5">
      <c r="A40" s="327"/>
      <c r="B40" s="163"/>
      <c r="C40" s="176"/>
      <c r="D40" s="178"/>
      <c r="E40" s="163"/>
      <c r="F40" s="163"/>
    </row>
    <row r="41" spans="1:13" s="87" customFormat="1" ht="16.5">
      <c r="A41" s="327"/>
      <c r="B41" s="587"/>
      <c r="C41" s="587"/>
      <c r="D41" s="587"/>
      <c r="E41" s="163"/>
      <c r="F41" s="168"/>
    </row>
    <row r="42" spans="1:13" s="76" customFormat="1" ht="16.5">
      <c r="A42" s="179"/>
      <c r="B42" s="179"/>
      <c r="C42" s="179"/>
      <c r="D42" s="238"/>
      <c r="E42" s="180"/>
      <c r="F42" s="168"/>
    </row>
    <row r="43" spans="1:13" ht="20.25" customHeight="1">
      <c r="A43" s="327"/>
      <c r="B43" s="181"/>
      <c r="C43" s="181"/>
      <c r="D43" s="182"/>
      <c r="E43" s="183"/>
      <c r="F43" s="181"/>
    </row>
    <row r="44" spans="1:13" ht="20.25" customHeight="1">
      <c r="A44" s="327"/>
      <c r="B44" s="163"/>
      <c r="C44" s="176"/>
      <c r="D44" s="178"/>
      <c r="E44" s="163"/>
      <c r="F44" s="168"/>
    </row>
    <row r="45" spans="1:13" ht="20.25" customHeight="1">
      <c r="A45" s="327"/>
      <c r="B45" s="163"/>
      <c r="C45" s="176"/>
      <c r="D45" s="178"/>
      <c r="E45" s="163"/>
      <c r="F45" s="168"/>
    </row>
    <row r="46" spans="1:13" ht="20.25" customHeight="1">
      <c r="A46" s="327"/>
      <c r="B46" s="163"/>
      <c r="C46" s="163"/>
      <c r="D46" s="178"/>
      <c r="E46" s="183"/>
      <c r="F46" s="168"/>
    </row>
    <row r="47" spans="1:13" ht="20.25" customHeight="1">
      <c r="A47" s="540"/>
      <c r="B47" s="540"/>
      <c r="C47" s="540"/>
      <c r="D47" s="238"/>
      <c r="E47" s="239"/>
      <c r="F47" s="168"/>
    </row>
    <row r="48" spans="1:13">
      <c r="A48" s="295"/>
      <c r="B48" s="295"/>
      <c r="C48" s="295"/>
      <c r="D48" s="312"/>
      <c r="E48" s="315"/>
      <c r="F48" s="315"/>
    </row>
    <row r="49" spans="1:6" ht="15">
      <c r="A49" s="245"/>
      <c r="B49" s="245"/>
      <c r="C49" s="245"/>
      <c r="D49" s="328"/>
      <c r="E49" s="329"/>
      <c r="F49" s="329"/>
    </row>
  </sheetData>
  <autoFilter ref="A9:F41" xr:uid="{00000000-0009-0000-0000-00000E000000}">
    <filterColumn colId="1" showButton="0"/>
  </autoFilter>
  <sortState xmlns:xlrd2="http://schemas.microsoft.com/office/spreadsheetml/2017/richdata2" ref="B10:F40">
    <sortCondition ref="B10:B40"/>
  </sortState>
  <mergeCells count="13">
    <mergeCell ref="A47:C47"/>
    <mergeCell ref="E8:E9"/>
    <mergeCell ref="F8:F9"/>
    <mergeCell ref="B41:D41"/>
    <mergeCell ref="A1:C1"/>
    <mergeCell ref="A2:C2"/>
    <mergeCell ref="A4:F4"/>
    <mergeCell ref="A5:F5"/>
    <mergeCell ref="A7:B7"/>
    <mergeCell ref="A8:A9"/>
    <mergeCell ref="B8:B9"/>
    <mergeCell ref="C8:C9"/>
    <mergeCell ref="D8:D9"/>
  </mergeCells>
  <pageMargins left="0.33" right="0" top="0.14000000000000001" bottom="0" header="0.12" footer="0.12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0033CC"/>
  </sheetPr>
  <dimension ref="A1:O46"/>
  <sheetViews>
    <sheetView view="pageBreakPreview" zoomScale="71" zoomScaleNormal="78" zoomScaleSheetLayoutView="71" workbookViewId="0">
      <selection activeCell="F36" sqref="F36"/>
    </sheetView>
  </sheetViews>
  <sheetFormatPr defaultColWidth="9" defaultRowHeight="14.25"/>
  <cols>
    <col min="1" max="1" width="6.5703125" style="91" customWidth="1"/>
    <col min="2" max="2" width="35.42578125" style="91" customWidth="1"/>
    <col min="3" max="3" width="5.140625" style="91" customWidth="1"/>
    <col min="4" max="4" width="15.28515625" style="161" customWidth="1"/>
    <col min="5" max="5" width="29.42578125" style="91" customWidth="1"/>
    <col min="6" max="6" width="39" style="91" customWidth="1"/>
    <col min="7" max="7" width="33.7109375" style="91" hidden="1" customWidth="1"/>
    <col min="8" max="14" width="9" style="91" hidden="1" customWidth="1"/>
    <col min="15" max="15" width="14.7109375" style="91" hidden="1" customWidth="1"/>
    <col min="16" max="16384" width="9" style="91"/>
  </cols>
  <sheetData>
    <row r="1" spans="1:13" s="72" customFormat="1" ht="20.100000000000001" customHeight="1">
      <c r="A1" s="565" t="s">
        <v>0</v>
      </c>
      <c r="B1" s="565"/>
      <c r="C1" s="565"/>
      <c r="D1" s="220"/>
      <c r="E1" s="326"/>
      <c r="F1" s="326"/>
    </row>
    <row r="2" spans="1:13" s="72" customFormat="1" ht="20.100000000000001" customHeight="1">
      <c r="A2" s="566" t="s">
        <v>1</v>
      </c>
      <c r="B2" s="566"/>
      <c r="C2" s="566"/>
      <c r="D2" s="172"/>
      <c r="E2" s="326"/>
      <c r="F2" s="326"/>
    </row>
    <row r="3" spans="1:13" s="72" customFormat="1" ht="20.100000000000001" customHeight="1">
      <c r="A3" s="171"/>
      <c r="B3" s="171"/>
      <c r="C3" s="171"/>
      <c r="D3" s="172"/>
      <c r="E3" s="326"/>
      <c r="F3" s="326"/>
    </row>
    <row r="4" spans="1:13" ht="29.25" customHeight="1">
      <c r="A4" s="572" t="s">
        <v>66</v>
      </c>
      <c r="B4" s="572"/>
      <c r="C4" s="572"/>
      <c r="D4" s="572"/>
      <c r="E4" s="572"/>
      <c r="F4" s="572"/>
      <c r="G4" s="73"/>
      <c r="H4" s="73"/>
    </row>
    <row r="5" spans="1:13" s="77" customFormat="1" ht="30.75" customHeight="1">
      <c r="A5" s="541" t="s">
        <v>1046</v>
      </c>
      <c r="B5" s="541"/>
      <c r="C5" s="541"/>
      <c r="D5" s="541"/>
      <c r="E5" s="541"/>
      <c r="F5" s="541"/>
    </row>
    <row r="6" spans="1:13" s="77" customFormat="1" ht="19.5" customHeight="1">
      <c r="A6" s="398"/>
      <c r="B6" s="398"/>
      <c r="C6" s="398"/>
      <c r="D6" s="398"/>
      <c r="E6" s="398"/>
      <c r="F6" s="398"/>
    </row>
    <row r="7" spans="1:13" s="77" customFormat="1" ht="19.899999999999999" customHeight="1">
      <c r="A7" s="582" t="s">
        <v>20</v>
      </c>
      <c r="B7" s="582"/>
      <c r="C7" s="222"/>
      <c r="D7" s="330"/>
      <c r="E7" s="315"/>
      <c r="F7" s="315"/>
    </row>
    <row r="8" spans="1:13" s="77" customFormat="1" ht="36" customHeight="1">
      <c r="A8" s="588" t="s">
        <v>3</v>
      </c>
      <c r="B8" s="561" t="s">
        <v>4</v>
      </c>
      <c r="C8" s="561" t="s">
        <v>5</v>
      </c>
      <c r="D8" s="583" t="s">
        <v>6</v>
      </c>
      <c r="E8" s="553" t="s">
        <v>7</v>
      </c>
      <c r="F8" s="553" t="s">
        <v>8</v>
      </c>
    </row>
    <row r="9" spans="1:13" s="77" customFormat="1" ht="36" customHeight="1">
      <c r="A9" s="589"/>
      <c r="B9" s="555"/>
      <c r="C9" s="555"/>
      <c r="D9" s="562"/>
      <c r="E9" s="554"/>
      <c r="F9" s="554"/>
    </row>
    <row r="10" spans="1:13" s="106" customFormat="1" ht="31.5" customHeight="1">
      <c r="A10" s="394">
        <v>1</v>
      </c>
      <c r="B10" s="334" t="s">
        <v>816</v>
      </c>
      <c r="C10" s="438"/>
      <c r="D10" s="343">
        <v>43734</v>
      </c>
      <c r="E10" s="334" t="s">
        <v>817</v>
      </c>
      <c r="F10" s="334" t="s">
        <v>818</v>
      </c>
      <c r="G10" s="437" t="s">
        <v>788</v>
      </c>
      <c r="H10" s="43" t="str">
        <f>IF(C37="x","Nữ","Nam")</f>
        <v>Nam</v>
      </c>
      <c r="I10" s="43" t="e">
        <f>#REF!&amp;" "&amp;#REF!&amp;","&amp;"P. "&amp;#REF!&amp;", Q. "&amp;#REF!</f>
        <v>#REF!</v>
      </c>
      <c r="J10" s="120">
        <f>DAY(D37)</f>
        <v>5</v>
      </c>
      <c r="K10" s="120">
        <f>MONTH(D37)</f>
        <v>7</v>
      </c>
      <c r="L10" s="120">
        <f>YEAR(D37)</f>
        <v>2019</v>
      </c>
      <c r="M10" s="43" t="e">
        <f>#REF!&amp;" "&amp;#REF!</f>
        <v>#REF!</v>
      </c>
    </row>
    <row r="11" spans="1:13" s="93" customFormat="1" ht="31.5" customHeight="1">
      <c r="A11" s="396">
        <f>A10+1</f>
        <v>2</v>
      </c>
      <c r="B11" s="297" t="s">
        <v>808</v>
      </c>
      <c r="C11" s="272"/>
      <c r="D11" s="273">
        <v>43709</v>
      </c>
      <c r="E11" s="297" t="s">
        <v>234</v>
      </c>
      <c r="F11" s="297" t="s">
        <v>236</v>
      </c>
      <c r="G11" s="43" t="e">
        <f>B18&amp;" "&amp;#REF!</f>
        <v>#REF!</v>
      </c>
      <c r="H11" s="43" t="str">
        <f>IF(C18="x","Nữ","Nam")</f>
        <v>Nam</v>
      </c>
      <c r="I11" s="43" t="e">
        <f>#REF!&amp;" "&amp;#REF!&amp;","&amp;"P. "&amp;#REF!&amp;", Q. "&amp;#REF!</f>
        <v>#REF!</v>
      </c>
      <c r="J11" s="120">
        <f>DAY(D18)</f>
        <v>19</v>
      </c>
      <c r="K11" s="120">
        <f>MONTH(D18)</f>
        <v>9</v>
      </c>
      <c r="L11" s="120">
        <f>YEAR(D18)</f>
        <v>2019</v>
      </c>
      <c r="M11" s="43" t="e">
        <f>#REF!&amp;" "&amp;#REF!</f>
        <v>#REF!</v>
      </c>
    </row>
    <row r="12" spans="1:13" s="106" customFormat="1" ht="31.5" customHeight="1">
      <c r="A12" s="396">
        <f t="shared" ref="A12:A38" si="0">A11+1</f>
        <v>3</v>
      </c>
      <c r="B12" s="175" t="s">
        <v>793</v>
      </c>
      <c r="C12" s="276" t="s">
        <v>33</v>
      </c>
      <c r="D12" s="273">
        <v>43506</v>
      </c>
      <c r="E12" s="175" t="s">
        <v>794</v>
      </c>
      <c r="F12" s="175" t="s">
        <v>795</v>
      </c>
      <c r="G12" s="43" t="e">
        <f>B12&amp;" "&amp;#REF!</f>
        <v>#REF!</v>
      </c>
      <c r="H12" s="43" t="str">
        <f>IF(C12="x","Nữ","Nam")</f>
        <v>Nữ</v>
      </c>
      <c r="I12" s="43" t="e">
        <f>#REF!&amp;" "&amp;#REF!&amp;","&amp;"P. "&amp;#REF!&amp;", Q. "&amp;#REF!</f>
        <v>#REF!</v>
      </c>
      <c r="J12" s="120">
        <f>DAY(D12)</f>
        <v>10</v>
      </c>
      <c r="K12" s="120">
        <f>MONTH(D12)</f>
        <v>2</v>
      </c>
      <c r="L12" s="120">
        <f>YEAR(D12)</f>
        <v>2019</v>
      </c>
      <c r="M12" s="43" t="e">
        <f>#REF!&amp;" "&amp;#REF!</f>
        <v>#REF!</v>
      </c>
    </row>
    <row r="13" spans="1:13" s="126" customFormat="1" ht="31.5" customHeight="1">
      <c r="A13" s="396">
        <f t="shared" si="0"/>
        <v>4</v>
      </c>
      <c r="B13" s="175" t="s">
        <v>796</v>
      </c>
      <c r="C13" s="272" t="s">
        <v>33</v>
      </c>
      <c r="D13" s="273">
        <v>43479</v>
      </c>
      <c r="E13" s="175" t="s">
        <v>797</v>
      </c>
      <c r="F13" s="175" t="s">
        <v>798</v>
      </c>
      <c r="G13" s="43" t="e">
        <f>B13&amp;" "&amp;#REF!</f>
        <v>#REF!</v>
      </c>
      <c r="H13" s="43" t="str">
        <f>IF(C13="x","Nữ","Nam")</f>
        <v>Nữ</v>
      </c>
      <c r="I13" s="43" t="e">
        <f>#REF!&amp;" "&amp;#REF!&amp;","&amp;"P. "&amp;#REF!&amp;", Q. "&amp;#REF!</f>
        <v>#REF!</v>
      </c>
      <c r="J13" s="120">
        <f>DAY(D13)</f>
        <v>14</v>
      </c>
      <c r="K13" s="120">
        <f>MONTH(D13)</f>
        <v>1</v>
      </c>
      <c r="L13" s="120">
        <f>YEAR(D13)</f>
        <v>2019</v>
      </c>
      <c r="M13" s="43" t="e">
        <f>#REF!&amp;" "&amp;#REF!</f>
        <v>#REF!</v>
      </c>
    </row>
    <row r="14" spans="1:13" s="128" customFormat="1" ht="31.5" customHeight="1">
      <c r="A14" s="396">
        <f t="shared" si="0"/>
        <v>5</v>
      </c>
      <c r="B14" s="297" t="s">
        <v>805</v>
      </c>
      <c r="C14" s="272" t="s">
        <v>33</v>
      </c>
      <c r="D14" s="273">
        <v>43526</v>
      </c>
      <c r="E14" s="297" t="s">
        <v>806</v>
      </c>
      <c r="F14" s="297" t="s">
        <v>807</v>
      </c>
      <c r="G14" s="43" t="e">
        <f>#REF!&amp;" "&amp;#REF!</f>
        <v>#REF!</v>
      </c>
      <c r="H14" s="43" t="e">
        <f>IF(#REF!="x","Nữ","Nam")</f>
        <v>#REF!</v>
      </c>
      <c r="I14" s="43" t="e">
        <f>#REF!&amp;" "&amp;#REF!&amp;","&amp;"P. "&amp;#REF!&amp;", Q. "&amp;#REF!</f>
        <v>#REF!</v>
      </c>
      <c r="J14" s="120" t="e">
        <f>DAY(#REF!)</f>
        <v>#REF!</v>
      </c>
      <c r="K14" s="120" t="e">
        <f>MONTH(#REF!)</f>
        <v>#REF!</v>
      </c>
      <c r="L14" s="120" t="e">
        <f>YEAR(#REF!)</f>
        <v>#REF!</v>
      </c>
      <c r="M14" s="43" t="e">
        <f>#REF!&amp;" "&amp;#REF!</f>
        <v>#REF!</v>
      </c>
    </row>
    <row r="15" spans="1:13" s="128" customFormat="1" ht="31.5" customHeight="1">
      <c r="A15" s="396">
        <f t="shared" si="0"/>
        <v>6</v>
      </c>
      <c r="B15" s="297" t="s">
        <v>917</v>
      </c>
      <c r="C15" s="272"/>
      <c r="D15" s="273" t="s">
        <v>919</v>
      </c>
      <c r="E15" s="297" t="s">
        <v>921</v>
      </c>
      <c r="F15" s="297" t="s">
        <v>922</v>
      </c>
      <c r="G15" s="43" t="e">
        <f>B32&amp;" "&amp;#REF!</f>
        <v>#REF!</v>
      </c>
      <c r="H15" s="43" t="str">
        <f>IF(C32="x","Nữ","Nam")</f>
        <v>Nữ</v>
      </c>
      <c r="I15" s="43" t="e">
        <f>#REF!&amp;" "&amp;#REF!&amp;","&amp;"P. "&amp;#REF!&amp;", Q. "&amp;#REF!</f>
        <v>#REF!</v>
      </c>
      <c r="J15" s="120">
        <f>DAY(D32)</f>
        <v>1</v>
      </c>
      <c r="K15" s="120">
        <f>MONTH(D32)</f>
        <v>7</v>
      </c>
      <c r="L15" s="120">
        <f>YEAR(D32)</f>
        <v>2019</v>
      </c>
      <c r="M15" s="43" t="e">
        <f>#REF!&amp;" "&amp;#REF!</f>
        <v>#REF!</v>
      </c>
    </row>
    <row r="16" spans="1:13" s="128" customFormat="1" ht="31.5" customHeight="1">
      <c r="A16" s="396">
        <f t="shared" si="0"/>
        <v>7</v>
      </c>
      <c r="B16" s="310" t="s">
        <v>939</v>
      </c>
      <c r="C16" s="272" t="s">
        <v>33</v>
      </c>
      <c r="D16" s="290">
        <v>43763</v>
      </c>
      <c r="E16" s="310" t="s">
        <v>941</v>
      </c>
      <c r="F16" s="310" t="s">
        <v>942</v>
      </c>
      <c r="G16" s="43" t="e">
        <f>B14&amp;" "&amp;#REF!</f>
        <v>#REF!</v>
      </c>
      <c r="H16" s="43" t="str">
        <f>IF(C14="x","Nữ","Nam")</f>
        <v>Nữ</v>
      </c>
      <c r="I16" s="43" t="e">
        <f>#REF!&amp;" "&amp;#REF!&amp;","&amp;"P. "&amp;#REF!&amp;", Q. "&amp;#REF!</f>
        <v>#REF!</v>
      </c>
      <c r="J16" s="120">
        <f>DAY(D14)</f>
        <v>2</v>
      </c>
      <c r="K16" s="120">
        <f>MONTH(D14)</f>
        <v>3</v>
      </c>
      <c r="L16" s="120">
        <f>YEAR(D14)</f>
        <v>2019</v>
      </c>
      <c r="M16" s="43" t="e">
        <f>#REF!&amp;" "&amp;#REF!</f>
        <v>#REF!</v>
      </c>
    </row>
    <row r="17" spans="1:13" s="128" customFormat="1" ht="31.5" customHeight="1">
      <c r="A17" s="396">
        <f t="shared" si="0"/>
        <v>8</v>
      </c>
      <c r="B17" s="175" t="s">
        <v>799</v>
      </c>
      <c r="C17" s="272" t="s">
        <v>33</v>
      </c>
      <c r="D17" s="273">
        <v>43748</v>
      </c>
      <c r="E17" s="175" t="s">
        <v>800</v>
      </c>
      <c r="F17" s="175" t="s">
        <v>801</v>
      </c>
      <c r="G17" s="43" t="e">
        <f>B11&amp;" "&amp;#REF!</f>
        <v>#REF!</v>
      </c>
      <c r="H17" s="43" t="str">
        <f>IF(C11="x","Nữ","Nam")</f>
        <v>Nam</v>
      </c>
      <c r="I17" s="43" t="e">
        <f>#REF!&amp;" "&amp;#REF!&amp;","&amp;"P. "&amp;#REF!&amp;", Q. "&amp;#REF!</f>
        <v>#REF!</v>
      </c>
      <c r="J17" s="120">
        <f>DAY(D11)</f>
        <v>1</v>
      </c>
      <c r="K17" s="120">
        <f>MONTH(D11)</f>
        <v>9</v>
      </c>
      <c r="L17" s="120">
        <f>YEAR(D11)</f>
        <v>2019</v>
      </c>
      <c r="M17" s="43" t="e">
        <f>#REF!&amp;" "&amp;#REF!</f>
        <v>#REF!</v>
      </c>
    </row>
    <row r="18" spans="1:13" s="128" customFormat="1" ht="31.5" customHeight="1">
      <c r="A18" s="396">
        <f t="shared" si="0"/>
        <v>9</v>
      </c>
      <c r="B18" s="175" t="s">
        <v>791</v>
      </c>
      <c r="C18" s="435"/>
      <c r="D18" s="273">
        <v>43727</v>
      </c>
      <c r="E18" s="175" t="s">
        <v>149</v>
      </c>
      <c r="F18" s="175" t="s">
        <v>792</v>
      </c>
      <c r="G18" s="43" t="e">
        <f>B20&amp;" "&amp;#REF!</f>
        <v>#REF!</v>
      </c>
      <c r="H18" s="43" t="str">
        <f>IF(C20="x","Nữ","Nam")</f>
        <v>Nữ</v>
      </c>
      <c r="I18" s="43" t="e">
        <f>#REF!&amp;" "&amp;#REF!&amp;","&amp;"P. "&amp;#REF!&amp;", Q. "&amp;#REF!</f>
        <v>#REF!</v>
      </c>
      <c r="J18" s="120">
        <f>DAY(D20)</f>
        <v>6</v>
      </c>
      <c r="K18" s="120">
        <f>MONTH(D20)</f>
        <v>4</v>
      </c>
      <c r="L18" s="120">
        <f>YEAR(D20)</f>
        <v>2019</v>
      </c>
      <c r="M18" s="43" t="e">
        <f>#REF!&amp;" "&amp;#REF!</f>
        <v>#REF!</v>
      </c>
    </row>
    <row r="19" spans="1:13" s="128" customFormat="1" ht="31.5" customHeight="1">
      <c r="A19" s="396">
        <f t="shared" si="0"/>
        <v>10</v>
      </c>
      <c r="B19" s="297" t="s">
        <v>810</v>
      </c>
      <c r="C19" s="272" t="s">
        <v>33</v>
      </c>
      <c r="D19" s="273">
        <v>43628</v>
      </c>
      <c r="E19" s="297" t="s">
        <v>814</v>
      </c>
      <c r="F19" s="297" t="s">
        <v>815</v>
      </c>
      <c r="G19" s="43" t="e">
        <f>B19&amp;" "&amp;#REF!</f>
        <v>#REF!</v>
      </c>
      <c r="H19" s="43" t="str">
        <f>IF(C19="x","Nữ","Nam")</f>
        <v>Nữ</v>
      </c>
      <c r="I19" s="43" t="e">
        <f>#REF!&amp;" "&amp;#REF!&amp;","&amp;"P. "&amp;#REF!&amp;", Q. "&amp;#REF!</f>
        <v>#REF!</v>
      </c>
      <c r="J19" s="120">
        <f>DAY(D19)</f>
        <v>12</v>
      </c>
      <c r="K19" s="120">
        <f>MONTH(D19)</f>
        <v>6</v>
      </c>
      <c r="L19" s="120">
        <f>YEAR(D19)</f>
        <v>2019</v>
      </c>
      <c r="M19" s="43" t="e">
        <f>#REF!&amp;" "&amp;#REF!</f>
        <v>#REF!</v>
      </c>
    </row>
    <row r="20" spans="1:13" s="125" customFormat="1" ht="31.5" customHeight="1">
      <c r="A20" s="396">
        <f t="shared" si="0"/>
        <v>11</v>
      </c>
      <c r="B20" s="297" t="s">
        <v>809</v>
      </c>
      <c r="C20" s="272" t="s">
        <v>33</v>
      </c>
      <c r="D20" s="273" t="s">
        <v>811</v>
      </c>
      <c r="E20" s="297" t="s">
        <v>812</v>
      </c>
      <c r="F20" s="297" t="s">
        <v>813</v>
      </c>
      <c r="G20" s="43" t="e">
        <f>B27&amp;" "&amp;#REF!</f>
        <v>#REF!</v>
      </c>
      <c r="H20" s="43" t="str">
        <f>IF(C27="x","Nữ","Nam")</f>
        <v>Nữ</v>
      </c>
      <c r="I20" s="43" t="e">
        <f>#REF!&amp;" "&amp;#REF!&amp;","&amp;"P. "&amp;#REF!&amp;", Q. "&amp;#REF!</f>
        <v>#REF!</v>
      </c>
      <c r="J20" s="120">
        <f>DAY(D27)</f>
        <v>2</v>
      </c>
      <c r="K20" s="120">
        <f>MONTH(D27)</f>
        <v>5</v>
      </c>
      <c r="L20" s="120">
        <f>YEAR(D27)</f>
        <v>2019</v>
      </c>
      <c r="M20" s="43" t="e">
        <f>#REF!&amp;" "&amp;#REF!</f>
        <v>#REF!</v>
      </c>
    </row>
    <row r="21" spans="1:13" s="125" customFormat="1" ht="31.5" customHeight="1">
      <c r="A21" s="396">
        <f t="shared" si="0"/>
        <v>12</v>
      </c>
      <c r="B21" s="175" t="s">
        <v>863</v>
      </c>
      <c r="C21" s="272" t="s">
        <v>33</v>
      </c>
      <c r="D21" s="273">
        <v>43801</v>
      </c>
      <c r="E21" s="297" t="s">
        <v>492</v>
      </c>
      <c r="F21" s="297" t="s">
        <v>865</v>
      </c>
      <c r="G21" s="43" t="e">
        <f>B21&amp;" "&amp;#REF!</f>
        <v>#REF!</v>
      </c>
      <c r="H21" s="43" t="str">
        <f>IF(C21="x","Nữ","Nam")</f>
        <v>Nữ</v>
      </c>
      <c r="I21" s="43" t="e">
        <f>#REF!&amp;" "&amp;#REF!&amp;","&amp;"P. "&amp;#REF!&amp;", Q. "&amp;#REF!</f>
        <v>#REF!</v>
      </c>
      <c r="J21" s="120">
        <f>DAY(D21)</f>
        <v>2</v>
      </c>
      <c r="K21" s="120">
        <f>MONTH(D21)</f>
        <v>12</v>
      </c>
      <c r="L21" s="120">
        <f>YEAR(D21)</f>
        <v>2019</v>
      </c>
      <c r="M21" s="43" t="e">
        <f>#REF!&amp;" "&amp;#REF!</f>
        <v>#REF!</v>
      </c>
    </row>
    <row r="22" spans="1:13" s="125" customFormat="1" ht="31.5" customHeight="1">
      <c r="A22" s="396">
        <f t="shared" si="0"/>
        <v>13</v>
      </c>
      <c r="B22" s="297" t="s">
        <v>864</v>
      </c>
      <c r="C22" s="276"/>
      <c r="D22" s="273">
        <v>43666</v>
      </c>
      <c r="E22" s="297" t="s">
        <v>866</v>
      </c>
      <c r="F22" s="297" t="s">
        <v>867</v>
      </c>
      <c r="G22" s="43" t="e">
        <f>B22&amp;" "&amp;#REF!</f>
        <v>#REF!</v>
      </c>
      <c r="H22" s="43" t="str">
        <f>IF(C22="x","Nữ","Nam")</f>
        <v>Nam</v>
      </c>
      <c r="I22" s="43" t="e">
        <f>#REF!&amp;" "&amp;#REF!&amp;","&amp;"P. "&amp;#REF!&amp;", Q. "&amp;#REF!</f>
        <v>#REF!</v>
      </c>
      <c r="J22" s="120">
        <f>DAY(D22)</f>
        <v>20</v>
      </c>
      <c r="K22" s="120">
        <f>MONTH(D22)</f>
        <v>7</v>
      </c>
      <c r="L22" s="120">
        <f>YEAR(D22)</f>
        <v>2019</v>
      </c>
      <c r="M22" s="43" t="e">
        <f>#REF!&amp;" "&amp;#REF!</f>
        <v>#REF!</v>
      </c>
    </row>
    <row r="23" spans="1:13" s="125" customFormat="1" ht="31.5" customHeight="1">
      <c r="A23" s="396">
        <f t="shared" si="0"/>
        <v>14</v>
      </c>
      <c r="B23" s="175" t="s">
        <v>986</v>
      </c>
      <c r="C23" s="272"/>
      <c r="D23" s="273" t="s">
        <v>990</v>
      </c>
      <c r="E23" s="175" t="s">
        <v>499</v>
      </c>
      <c r="F23" s="175" t="s">
        <v>500</v>
      </c>
      <c r="G23" s="43" t="e">
        <f>B23&amp;" "&amp;#REF!</f>
        <v>#REF!</v>
      </c>
      <c r="H23" s="43" t="str">
        <f>IF(C23="x","Nữ","Nam")</f>
        <v>Nam</v>
      </c>
      <c r="I23" s="43" t="e">
        <f>#REF!&amp;" "&amp;#REF!&amp;","&amp;"P. "&amp;#REF!&amp;", Q. "&amp;#REF!</f>
        <v>#REF!</v>
      </c>
      <c r="J23" s="120">
        <f>DAY(D23)</f>
        <v>18</v>
      </c>
      <c r="K23" s="120">
        <f>MONTH(D23)</f>
        <v>4</v>
      </c>
      <c r="L23" s="120">
        <f>YEAR(D23)</f>
        <v>2019</v>
      </c>
      <c r="M23" s="43" t="e">
        <f>#REF!&amp;" "&amp;#REF!</f>
        <v>#REF!</v>
      </c>
    </row>
    <row r="24" spans="1:13" s="127" customFormat="1" ht="31.5" customHeight="1">
      <c r="A24" s="396">
        <f t="shared" si="0"/>
        <v>15</v>
      </c>
      <c r="B24" s="175" t="s">
        <v>987</v>
      </c>
      <c r="C24" s="272" t="s">
        <v>33</v>
      </c>
      <c r="D24" s="273">
        <v>43573</v>
      </c>
      <c r="E24" s="175" t="s">
        <v>992</v>
      </c>
      <c r="F24" s="175" t="s">
        <v>453</v>
      </c>
      <c r="G24" s="136" t="e">
        <f>B24&amp;" "&amp;#REF!</f>
        <v>#REF!</v>
      </c>
      <c r="H24" s="43" t="str">
        <f>IF(C24="x","Nữ","Nam")</f>
        <v>Nữ</v>
      </c>
      <c r="I24" s="136" t="e">
        <f>#REF!&amp;" "&amp;#REF!&amp;","&amp;"P. "&amp;#REF!&amp;", Q. "&amp;#REF!</f>
        <v>#REF!</v>
      </c>
      <c r="J24" s="137">
        <f>DAY(D24)</f>
        <v>18</v>
      </c>
      <c r="K24" s="137">
        <f>MONTH(D24)</f>
        <v>4</v>
      </c>
      <c r="L24" s="137">
        <f>YEAR(D24)</f>
        <v>2019</v>
      </c>
      <c r="M24" s="43" t="e">
        <f>#REF!&amp;" "&amp;#REF!</f>
        <v>#REF!</v>
      </c>
    </row>
    <row r="25" spans="1:13" s="125" customFormat="1" ht="31.5" customHeight="1">
      <c r="A25" s="396">
        <f t="shared" si="0"/>
        <v>16</v>
      </c>
      <c r="B25" s="297" t="s">
        <v>918</v>
      </c>
      <c r="C25" s="272"/>
      <c r="D25" s="273" t="s">
        <v>920</v>
      </c>
      <c r="E25" s="297" t="s">
        <v>923</v>
      </c>
      <c r="F25" s="297" t="s">
        <v>924</v>
      </c>
      <c r="G25" s="43" t="e">
        <f>B25&amp;" "&amp;#REF!</f>
        <v>#REF!</v>
      </c>
      <c r="H25" s="43" t="str">
        <f>IF(C25="x","Nữ","Nam")</f>
        <v>Nam</v>
      </c>
      <c r="I25" s="43" t="e">
        <f>#REF!&amp;" "&amp;#REF!&amp;","&amp;"P. "&amp;#REF!&amp;", Q. "&amp;#REF!</f>
        <v>#REF!</v>
      </c>
      <c r="J25" s="120">
        <f>DAY(D25)</f>
        <v>3</v>
      </c>
      <c r="K25" s="120">
        <f>MONTH(D25)</f>
        <v>4</v>
      </c>
      <c r="L25" s="120">
        <f>YEAR(D25)</f>
        <v>2019</v>
      </c>
      <c r="M25" s="43" t="e">
        <f>#REF!&amp;" "&amp;#REF!</f>
        <v>#REF!</v>
      </c>
    </row>
    <row r="26" spans="1:13" s="125" customFormat="1" ht="31.5" customHeight="1">
      <c r="A26" s="396">
        <f t="shared" si="0"/>
        <v>17</v>
      </c>
      <c r="B26" s="175" t="s">
        <v>988</v>
      </c>
      <c r="C26" s="272"/>
      <c r="D26" s="273">
        <v>43518</v>
      </c>
      <c r="E26" s="175" t="s">
        <v>993</v>
      </c>
      <c r="F26" s="175" t="s">
        <v>994</v>
      </c>
      <c r="G26" s="43" t="e">
        <f>B29&amp;" "&amp;#REF!</f>
        <v>#REF!</v>
      </c>
      <c r="H26" s="43" t="str">
        <f>IF(C29="x","Nữ","Nam")</f>
        <v>Nữ</v>
      </c>
      <c r="I26" s="43" t="e">
        <f>#REF!&amp;" "&amp;#REF!&amp;","&amp;"P. "&amp;#REF!&amp;", Q. "&amp;#REF!</f>
        <v>#REF!</v>
      </c>
      <c r="J26" s="120">
        <f>DAY(D29)</f>
        <v>13</v>
      </c>
      <c r="K26" s="120">
        <f>MONTH(D29)</f>
        <v>5</v>
      </c>
      <c r="L26" s="120">
        <f>YEAR(D29)</f>
        <v>2019</v>
      </c>
      <c r="M26" s="43" t="e">
        <f>#REF!&amp;" "&amp;#REF!</f>
        <v>#REF!</v>
      </c>
    </row>
    <row r="27" spans="1:13" s="125" customFormat="1" ht="31.5" customHeight="1">
      <c r="A27" s="396">
        <f t="shared" si="0"/>
        <v>18</v>
      </c>
      <c r="B27" s="310" t="s">
        <v>844</v>
      </c>
      <c r="C27" s="272" t="s">
        <v>33</v>
      </c>
      <c r="D27" s="290">
        <v>43587</v>
      </c>
      <c r="E27" s="310" t="s">
        <v>845</v>
      </c>
      <c r="F27" s="310" t="s">
        <v>846</v>
      </c>
      <c r="G27" s="43" t="e">
        <f>B15&amp;" "&amp;#REF!</f>
        <v>#REF!</v>
      </c>
      <c r="H27" s="43" t="str">
        <f>IF(C15="x","Nữ","Nam")</f>
        <v>Nam</v>
      </c>
      <c r="I27" s="43" t="e">
        <f>#REF!&amp;" "&amp;#REF!&amp;","&amp;"P. "&amp;#REF!&amp;", Q. "&amp;#REF!</f>
        <v>#REF!</v>
      </c>
      <c r="J27" s="120">
        <f>DAY(D15)</f>
        <v>30</v>
      </c>
      <c r="K27" s="120">
        <f>MONTH(D15)</f>
        <v>7</v>
      </c>
      <c r="L27" s="120">
        <f>YEAR(D15)</f>
        <v>2019</v>
      </c>
      <c r="M27" s="43" t="e">
        <f>#REF!&amp;" "&amp;#REF!</f>
        <v>#REF!</v>
      </c>
    </row>
    <row r="28" spans="1:13" s="125" customFormat="1" ht="31.5" customHeight="1">
      <c r="A28" s="396">
        <f t="shared" si="0"/>
        <v>19</v>
      </c>
      <c r="B28" s="175" t="s">
        <v>779</v>
      </c>
      <c r="C28" s="435"/>
      <c r="D28" s="273" t="s">
        <v>780</v>
      </c>
      <c r="E28" s="175" t="s">
        <v>781</v>
      </c>
      <c r="F28" s="175" t="s">
        <v>425</v>
      </c>
      <c r="G28" s="43"/>
      <c r="H28" s="43"/>
      <c r="I28" s="43"/>
      <c r="J28" s="120"/>
      <c r="K28" s="120"/>
      <c r="L28" s="120" t="e">
        <f>YEAR(#REF!)</f>
        <v>#REF!</v>
      </c>
      <c r="M28" s="43" t="e">
        <f>#REF!&amp;" "&amp;#REF!</f>
        <v>#REF!</v>
      </c>
    </row>
    <row r="29" spans="1:13" s="128" customFormat="1" ht="31.5" customHeight="1">
      <c r="A29" s="396">
        <f t="shared" si="0"/>
        <v>20</v>
      </c>
      <c r="B29" s="297" t="s">
        <v>898</v>
      </c>
      <c r="C29" s="276" t="s">
        <v>33</v>
      </c>
      <c r="D29" s="273">
        <v>43598</v>
      </c>
      <c r="E29" s="297" t="s">
        <v>901</v>
      </c>
      <c r="F29" s="297" t="s">
        <v>902</v>
      </c>
      <c r="G29" s="43" t="e">
        <f>B16&amp;" "&amp;#REF!</f>
        <v>#REF!</v>
      </c>
      <c r="H29" s="43" t="str">
        <f>IF(C16="x","Nữ","Nam")</f>
        <v>Nữ</v>
      </c>
      <c r="I29" s="43" t="e">
        <f>#REF!&amp;" "&amp;#REF!&amp;","&amp;"P. "&amp;#REF!&amp;", Q. "&amp;#REF!</f>
        <v>#REF!</v>
      </c>
      <c r="J29" s="120">
        <f>DAY(D16)</f>
        <v>25</v>
      </c>
      <c r="K29" s="120">
        <f>MONTH(D16)</f>
        <v>10</v>
      </c>
      <c r="L29" s="120">
        <f>YEAR(D16)</f>
        <v>2019</v>
      </c>
      <c r="M29" s="43" t="e">
        <f>#REF!&amp;" "&amp;#REF!</f>
        <v>#REF!</v>
      </c>
    </row>
    <row r="30" spans="1:13" s="127" customFormat="1" ht="31.5" customHeight="1">
      <c r="A30" s="396">
        <f t="shared" si="0"/>
        <v>21</v>
      </c>
      <c r="B30" s="297" t="s">
        <v>940</v>
      </c>
      <c r="C30" s="272"/>
      <c r="D30" s="273">
        <v>43654</v>
      </c>
      <c r="E30" s="297" t="s">
        <v>943</v>
      </c>
      <c r="F30" s="297" t="s">
        <v>944</v>
      </c>
      <c r="G30" s="43" t="e">
        <f>B30&amp;" "&amp;#REF!</f>
        <v>#REF!</v>
      </c>
      <c r="H30" s="43" t="str">
        <f>IF(C30="x","Nữ","Nam")</f>
        <v>Nam</v>
      </c>
      <c r="I30" s="43" t="e">
        <f>#REF!&amp;" "&amp;#REF!&amp;","&amp;"P. "&amp;#REF!&amp;", Q. "&amp;#REF!</f>
        <v>#REF!</v>
      </c>
      <c r="J30" s="120">
        <f>DAY(D30)</f>
        <v>8</v>
      </c>
      <c r="K30" s="120">
        <f>MONTH(D30)</f>
        <v>7</v>
      </c>
      <c r="L30" s="120">
        <f>YEAR(D30)</f>
        <v>2019</v>
      </c>
      <c r="M30" s="43" t="e">
        <f>#REF!&amp;" "&amp;#REF!</f>
        <v>#REF!</v>
      </c>
    </row>
    <row r="31" spans="1:13" s="129" customFormat="1" ht="31.5" customHeight="1">
      <c r="A31" s="396">
        <f t="shared" si="0"/>
        <v>22</v>
      </c>
      <c r="B31" s="175" t="s">
        <v>897</v>
      </c>
      <c r="C31" s="272"/>
      <c r="D31" s="273">
        <v>43659</v>
      </c>
      <c r="E31" s="175" t="s">
        <v>899</v>
      </c>
      <c r="F31" s="175" t="s">
        <v>900</v>
      </c>
      <c r="G31" s="43" t="e">
        <f>B38&amp;" "&amp;#REF!</f>
        <v>#REF!</v>
      </c>
      <c r="H31" s="43" t="str">
        <f>IF(C38="x","Nữ","Nam")</f>
        <v>Nữ</v>
      </c>
      <c r="I31" s="43" t="e">
        <f>#REF!&amp;" "&amp;#REF!&amp;","&amp;"P. "&amp;#REF!&amp;", Q. "&amp;#REF!</f>
        <v>#REF!</v>
      </c>
      <c r="J31" s="120">
        <f>DAY(D38)</f>
        <v>22</v>
      </c>
      <c r="K31" s="120">
        <f>MONTH(D38)</f>
        <v>4</v>
      </c>
      <c r="L31" s="120">
        <f>YEAR(D38)</f>
        <v>2019</v>
      </c>
      <c r="M31" s="43" t="e">
        <f>#REF!&amp;" "&amp;#REF!</f>
        <v>#REF!</v>
      </c>
    </row>
    <row r="32" spans="1:13" s="129" customFormat="1" ht="31.5" customHeight="1">
      <c r="A32" s="396">
        <f t="shared" si="0"/>
        <v>23</v>
      </c>
      <c r="B32" s="175" t="s">
        <v>802</v>
      </c>
      <c r="C32" s="272" t="s">
        <v>33</v>
      </c>
      <c r="D32" s="273">
        <v>43647</v>
      </c>
      <c r="E32" s="175" t="s">
        <v>803</v>
      </c>
      <c r="F32" s="175" t="s">
        <v>804</v>
      </c>
      <c r="G32" s="134" t="e">
        <f>#REF!&amp;" "&amp;#REF!</f>
        <v>#REF!</v>
      </c>
      <c r="H32" s="134" t="e">
        <f>IF(#REF!="x","Nữ","Nam")</f>
        <v>#REF!</v>
      </c>
      <c r="I32" s="134" t="e">
        <f>#REF!&amp;" "&amp;#REF!&amp;","&amp;"P. "&amp;#REF!&amp;", Q. "&amp;#REF!</f>
        <v>#REF!</v>
      </c>
      <c r="J32" s="135" t="e">
        <f>DAY(#REF!)</f>
        <v>#REF!</v>
      </c>
      <c r="K32" s="135" t="e">
        <f>MONTH(#REF!)</f>
        <v>#REF!</v>
      </c>
      <c r="L32" s="135" t="e">
        <f>YEAR(#REF!)</f>
        <v>#REF!</v>
      </c>
      <c r="M32" s="43" t="e">
        <f>'LÁ 2'!#REF!&amp;" "&amp;'LÁ 2'!#REF!</f>
        <v>#REF!</v>
      </c>
    </row>
    <row r="33" spans="1:13" s="128" customFormat="1" ht="31.5" customHeight="1">
      <c r="A33" s="396">
        <f t="shared" si="0"/>
        <v>24</v>
      </c>
      <c r="B33" s="297" t="s">
        <v>878</v>
      </c>
      <c r="C33" s="309" t="s">
        <v>33</v>
      </c>
      <c r="D33" s="273" t="s">
        <v>880</v>
      </c>
      <c r="E33" s="297" t="s">
        <v>883</v>
      </c>
      <c r="F33" s="297" t="s">
        <v>884</v>
      </c>
      <c r="G33" s="43" t="e">
        <f>#REF!&amp;" "&amp;#REF!</f>
        <v>#REF!</v>
      </c>
      <c r="H33" s="43" t="e">
        <f>IF(#REF!="x","Nữ","Nam")</f>
        <v>#REF!</v>
      </c>
      <c r="I33" s="43" t="e">
        <f>#REF!&amp;" "&amp;#REF!&amp;","&amp;"P. "&amp;#REF!&amp;", Q. "&amp;#REF!</f>
        <v>#REF!</v>
      </c>
      <c r="J33" s="120" t="e">
        <f>DAY(#REF!)</f>
        <v>#REF!</v>
      </c>
      <c r="K33" s="120" t="e">
        <f>MONTH(#REF!)</f>
        <v>#REF!</v>
      </c>
      <c r="L33" s="120" t="e">
        <f>YEAR(#REF!)</f>
        <v>#REF!</v>
      </c>
      <c r="M33" s="43" t="e">
        <f>#REF!&amp;" "&amp;#REF!</f>
        <v>#REF!</v>
      </c>
    </row>
    <row r="34" spans="1:13" s="128" customFormat="1" ht="31.5" customHeight="1">
      <c r="A34" s="396">
        <f t="shared" si="0"/>
        <v>25</v>
      </c>
      <c r="B34" s="175" t="s">
        <v>989</v>
      </c>
      <c r="C34" s="272"/>
      <c r="D34" s="273" t="s">
        <v>991</v>
      </c>
      <c r="E34" s="175" t="s">
        <v>995</v>
      </c>
      <c r="F34" s="175" t="s">
        <v>996</v>
      </c>
      <c r="G34" s="43" t="e">
        <f>#REF!&amp;" "&amp;#REF!</f>
        <v>#REF!</v>
      </c>
      <c r="H34" s="43" t="e">
        <f>IF(#REF!="x","Nữ","Nam")</f>
        <v>#REF!</v>
      </c>
      <c r="I34" s="43" t="e">
        <f>#REF!&amp;" "&amp;#REF!&amp;","&amp;"P. "&amp;#REF!&amp;", Q. "&amp;#REF!</f>
        <v>#REF!</v>
      </c>
      <c r="J34" s="120" t="e">
        <f>DAY(#REF!)</f>
        <v>#REF!</v>
      </c>
      <c r="K34" s="120" t="e">
        <f>MONTH(#REF!)</f>
        <v>#REF!</v>
      </c>
      <c r="L34" s="120" t="e">
        <f>YEAR(#REF!)</f>
        <v>#REF!</v>
      </c>
      <c r="M34" s="43" t="e">
        <f>#REF!&amp;" "&amp;#REF!</f>
        <v>#REF!</v>
      </c>
    </row>
    <row r="35" spans="1:13" s="130" customFormat="1" ht="31.5" customHeight="1">
      <c r="A35" s="396">
        <f t="shared" si="0"/>
        <v>26</v>
      </c>
      <c r="B35" s="297" t="s">
        <v>877</v>
      </c>
      <c r="C35" s="272" t="s">
        <v>33</v>
      </c>
      <c r="D35" s="273" t="s">
        <v>879</v>
      </c>
      <c r="E35" s="297" t="s">
        <v>881</v>
      </c>
      <c r="F35" s="297" t="s">
        <v>882</v>
      </c>
      <c r="G35" s="43"/>
      <c r="H35" s="43"/>
      <c r="I35" s="43"/>
      <c r="J35" s="120"/>
      <c r="K35" s="120"/>
      <c r="L35" s="120"/>
      <c r="M35" s="43" t="e">
        <f>#REF!&amp;" "&amp;#REF!</f>
        <v>#REF!</v>
      </c>
    </row>
    <row r="36" spans="1:13" s="128" customFormat="1" ht="31.5" customHeight="1">
      <c r="A36" s="396">
        <f t="shared" si="0"/>
        <v>27</v>
      </c>
      <c r="B36" s="297" t="s">
        <v>1028</v>
      </c>
      <c r="C36" s="272" t="s">
        <v>33</v>
      </c>
      <c r="D36" s="273">
        <v>43685</v>
      </c>
      <c r="E36" s="297" t="s">
        <v>1029</v>
      </c>
      <c r="F36" s="297" t="s">
        <v>1030</v>
      </c>
      <c r="G36" s="43" t="e">
        <f>B34&amp;" "&amp;#REF!</f>
        <v>#REF!</v>
      </c>
      <c r="H36" s="43" t="str">
        <f>IF(C34="x","Nữ","Nam")</f>
        <v>Nam</v>
      </c>
      <c r="I36" s="43" t="e">
        <f>#REF!&amp;" "&amp;#REF!&amp;","&amp;"P. "&amp;#REF!&amp;", Q. "&amp;#REF!</f>
        <v>#REF!</v>
      </c>
      <c r="J36" s="120">
        <f>DAY(D34)</f>
        <v>22</v>
      </c>
      <c r="K36" s="120">
        <f>MONTH(D34)</f>
        <v>12</v>
      </c>
      <c r="L36" s="120">
        <f>YEAR(D34)</f>
        <v>2019</v>
      </c>
      <c r="M36" s="43" t="e">
        <f>#REF!&amp;" "&amp;#REF!</f>
        <v>#REF!</v>
      </c>
    </row>
    <row r="37" spans="1:13" s="106" customFormat="1" ht="31.5" customHeight="1">
      <c r="A37" s="396">
        <f t="shared" si="0"/>
        <v>28</v>
      </c>
      <c r="B37" s="297" t="s">
        <v>787</v>
      </c>
      <c r="C37" s="272"/>
      <c r="D37" s="273">
        <v>43651</v>
      </c>
      <c r="E37" s="297" t="s">
        <v>789</v>
      </c>
      <c r="F37" s="297" t="s">
        <v>790</v>
      </c>
      <c r="G37" s="43" t="e">
        <f>#REF!&amp;" "&amp;#REF!</f>
        <v>#REF!</v>
      </c>
      <c r="H37" s="43" t="e">
        <f>IF(#REF!="x","Nữ","Nam")</f>
        <v>#REF!</v>
      </c>
      <c r="I37" s="43" t="e">
        <f>#REF!&amp;" "&amp;#REF!&amp;","&amp;"P. "&amp;#REF!&amp;", Q. "&amp;#REF!</f>
        <v>#REF!</v>
      </c>
      <c r="J37" s="120" t="e">
        <f>DAY(#REF!)</f>
        <v>#REF!</v>
      </c>
      <c r="K37" s="120" t="e">
        <f>MONTH(#REF!)</f>
        <v>#REF!</v>
      </c>
      <c r="L37" s="120" t="e">
        <f>YEAR(#REF!)</f>
        <v>#REF!</v>
      </c>
      <c r="M37" s="43" t="e">
        <f>#REF!&amp;" "&amp;#REF!</f>
        <v>#REF!</v>
      </c>
    </row>
    <row r="38" spans="1:13" s="128" customFormat="1" ht="31.5" customHeight="1">
      <c r="A38" s="433">
        <f t="shared" si="0"/>
        <v>29</v>
      </c>
      <c r="B38" s="203" t="s">
        <v>958</v>
      </c>
      <c r="C38" s="299" t="s">
        <v>33</v>
      </c>
      <c r="D38" s="230">
        <v>43577</v>
      </c>
      <c r="E38" s="203" t="s">
        <v>960</v>
      </c>
      <c r="F38" s="203" t="s">
        <v>961</v>
      </c>
      <c r="G38" s="43" t="e">
        <f>B36&amp;" "&amp;#REF!</f>
        <v>#REF!</v>
      </c>
      <c r="H38" s="43" t="str">
        <f>IF(C36="x","Nữ","Nam")</f>
        <v>Nữ</v>
      </c>
      <c r="I38" s="43" t="e">
        <f>#REF!&amp;" "&amp;#REF!&amp;","&amp;"P. "&amp;#REF!&amp;", Q. "&amp;#REF!</f>
        <v>#REF!</v>
      </c>
      <c r="J38" s="120">
        <f>DAY(D36)</f>
        <v>8</v>
      </c>
      <c r="K38" s="120">
        <f>MONTH(D36)</f>
        <v>8</v>
      </c>
      <c r="L38" s="120">
        <f>YEAR(D36)</f>
        <v>2019</v>
      </c>
      <c r="M38" s="43" t="e">
        <f>#REF!&amp;" "&amp;#REF!</f>
        <v>#REF!</v>
      </c>
    </row>
    <row r="39" spans="1:13" s="95" customFormat="1" ht="31.5" customHeight="1">
      <c r="A39" s="331"/>
      <c r="B39" s="587"/>
      <c r="C39" s="587"/>
      <c r="D39" s="587"/>
      <c r="E39" s="163"/>
      <c r="F39" s="168"/>
      <c r="G39" s="85"/>
    </row>
    <row r="40" spans="1:13" s="95" customFormat="1" ht="16.5">
      <c r="A40" s="168"/>
      <c r="B40" s="204"/>
      <c r="C40" s="168"/>
      <c r="D40" s="332"/>
      <c r="E40" s="180"/>
      <c r="F40" s="168"/>
      <c r="G40" s="86"/>
    </row>
    <row r="41" spans="1:13" s="95" customFormat="1" ht="16.5">
      <c r="A41" s="331"/>
      <c r="B41" s="183"/>
      <c r="C41" s="183"/>
      <c r="D41" s="232"/>
      <c r="E41" s="183"/>
      <c r="F41" s="183"/>
      <c r="G41" s="85"/>
    </row>
    <row r="42" spans="1:13" s="95" customFormat="1" ht="16.5">
      <c r="A42" s="331"/>
      <c r="B42" s="163"/>
      <c r="C42" s="163"/>
      <c r="D42" s="333"/>
      <c r="E42" s="163"/>
      <c r="F42" s="163"/>
      <c r="G42" s="96"/>
    </row>
    <row r="43" spans="1:13" s="95" customFormat="1" ht="30">
      <c r="A43" s="331"/>
      <c r="B43" s="163"/>
      <c r="C43" s="163"/>
      <c r="D43" s="333"/>
      <c r="E43" s="163"/>
      <c r="F43" s="168"/>
      <c r="G43" s="141" t="s">
        <v>36</v>
      </c>
    </row>
    <row r="44" spans="1:13" s="95" customFormat="1" ht="16.5">
      <c r="A44" s="331"/>
      <c r="B44" s="163"/>
      <c r="C44" s="163"/>
      <c r="D44" s="333"/>
      <c r="E44" s="183"/>
      <c r="F44" s="168"/>
      <c r="G44" s="96"/>
    </row>
    <row r="45" spans="1:13" s="95" customFormat="1" ht="16.5">
      <c r="A45" s="590"/>
      <c r="B45" s="590"/>
      <c r="C45" s="590"/>
      <c r="D45" s="160"/>
      <c r="E45" s="90"/>
      <c r="F45" s="86"/>
      <c r="G45" s="86"/>
    </row>
    <row r="46" spans="1:13" s="77" customFormat="1" ht="25.5" customHeight="1"/>
  </sheetData>
  <autoFilter ref="A9:F39" xr:uid="{00000000-0009-0000-0000-00000F000000}">
    <filterColumn colId="1" showButton="0"/>
  </autoFilter>
  <sortState xmlns:xlrd2="http://schemas.microsoft.com/office/spreadsheetml/2017/richdata2" ref="B10:F39">
    <sortCondition ref="B10:B39"/>
  </sortState>
  <mergeCells count="13">
    <mergeCell ref="A45:C45"/>
    <mergeCell ref="E8:E9"/>
    <mergeCell ref="F8:F9"/>
    <mergeCell ref="B39:D39"/>
    <mergeCell ref="A1:C1"/>
    <mergeCell ref="A2:C2"/>
    <mergeCell ref="A4:F4"/>
    <mergeCell ref="A5:F5"/>
    <mergeCell ref="A7:B7"/>
    <mergeCell ref="A8:A9"/>
    <mergeCell ref="B8:B9"/>
    <mergeCell ref="C8:C9"/>
    <mergeCell ref="D8:D9"/>
  </mergeCells>
  <pageMargins left="0.31" right="0" top="0" bottom="0" header="0.12" footer="0.1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22</vt:i4>
      </vt:variant>
    </vt:vector>
  </HeadingPairs>
  <TitlesOfParts>
    <vt:vector size="37" baseType="lpstr">
      <vt:lpstr>THO NGOC</vt:lpstr>
      <vt:lpstr>NAI BI</vt:lpstr>
      <vt:lpstr>GB 2.</vt:lpstr>
      <vt:lpstr>Mầm 5</vt:lpstr>
      <vt:lpstr>GB1</vt:lpstr>
      <vt:lpstr>Mam1</vt:lpstr>
      <vt:lpstr>Mam2</vt:lpstr>
      <vt:lpstr>Mam3</vt:lpstr>
      <vt:lpstr>Mam4</vt:lpstr>
      <vt:lpstr>Choi1</vt:lpstr>
      <vt:lpstr>Choi2</vt:lpstr>
      <vt:lpstr>Choi 3</vt:lpstr>
      <vt:lpstr>LÁ 1</vt:lpstr>
      <vt:lpstr>LÁ 2</vt:lpstr>
      <vt:lpstr>LÁ 3</vt:lpstr>
      <vt:lpstr>'Choi 3'!Print_Area</vt:lpstr>
      <vt:lpstr>Choi1!Print_Area</vt:lpstr>
      <vt:lpstr>Choi2!Print_Area</vt:lpstr>
      <vt:lpstr>'GB 2.'!Print_Area</vt:lpstr>
      <vt:lpstr>'GB1'!Print_Area</vt:lpstr>
      <vt:lpstr>'LÁ 1'!Print_Area</vt:lpstr>
      <vt:lpstr>'LÁ 2'!Print_Area</vt:lpstr>
      <vt:lpstr>'LÁ 3'!Print_Area</vt:lpstr>
      <vt:lpstr>'Mầm 5'!Print_Area</vt:lpstr>
      <vt:lpstr>'Mam1'!Print_Area</vt:lpstr>
      <vt:lpstr>'Mam2'!Print_Area</vt:lpstr>
      <vt:lpstr>'Mam3'!Print_Area</vt:lpstr>
      <vt:lpstr>'Mam4'!Print_Area</vt:lpstr>
      <vt:lpstr>'NAI BI'!Print_Area</vt:lpstr>
      <vt:lpstr>'THO NGOC'!Print_Area</vt:lpstr>
      <vt:lpstr>'GB 2.'!Print_Titles</vt:lpstr>
      <vt:lpstr>'GB1'!Print_Titles</vt:lpstr>
      <vt:lpstr>'Mầm 5'!Print_Titles</vt:lpstr>
      <vt:lpstr>'Mam1'!Print_Titles</vt:lpstr>
      <vt:lpstr>'Mam2'!Print_Titles</vt:lpstr>
      <vt:lpstr>'Mam3'!Print_Titles</vt:lpstr>
      <vt:lpstr>'Mam4'!Print_Titles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This MC</cp:lastModifiedBy>
  <cp:lastPrinted>2024-08-19T08:43:39Z</cp:lastPrinted>
  <dcterms:created xsi:type="dcterms:W3CDTF">2021-08-10T03:36:06Z</dcterms:created>
  <dcterms:modified xsi:type="dcterms:W3CDTF">2024-08-20T03:20:07Z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